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5480" windowHeight="11010" tabRatio="764" activeTab="0"/>
  </bookViews>
  <sheets>
    <sheet name="робочий план на 5-9 2019-2020" sheetId="1" r:id="rId1"/>
    <sheet name="робочий план 10-11 2018-2019123" sheetId="2" state="hidden" r:id="rId2"/>
    <sheet name="робочий план 10-11 2019-2020" sheetId="3" r:id="rId3"/>
  </sheets>
  <definedNames>
    <definedName name="_xlnm.Print_Area" localSheetId="1">'робочий план 10-11 2018-2019123'!$A$1:$H$67</definedName>
    <definedName name="_xlnm.Print_Area" localSheetId="2">'робочий план 10-11 2019-2020'!$A$1:$K$59</definedName>
    <definedName name="_xlnm.Print_Area" localSheetId="0">'робочий план на 5-9 2019-2020'!$A$1:$V$68</definedName>
  </definedNames>
  <calcPr fullCalcOnLoad="1"/>
</workbook>
</file>

<file path=xl/sharedStrings.xml><?xml version="1.0" encoding="utf-8"?>
<sst xmlns="http://schemas.openxmlformats.org/spreadsheetml/2006/main" count="308" uniqueCount="160">
  <si>
    <t>Всього</t>
  </si>
  <si>
    <t>Іноземна мова</t>
  </si>
  <si>
    <t>Укр. мова</t>
  </si>
  <si>
    <t>Геометрія</t>
  </si>
  <si>
    <t>Труд.навч.</t>
  </si>
  <si>
    <t>Інформатика</t>
  </si>
  <si>
    <t>Екологія</t>
  </si>
  <si>
    <t>Труд. навч.</t>
  </si>
  <si>
    <t>Інд.навч.</t>
  </si>
  <si>
    <t>Економіка</t>
  </si>
  <si>
    <t>Людина і світ</t>
  </si>
  <si>
    <t>Астрономія</t>
  </si>
  <si>
    <t xml:space="preserve">Клас </t>
  </si>
  <si>
    <t>Кількість учнів</t>
  </si>
  <si>
    <t>Інваріантна складова</t>
  </si>
  <si>
    <t xml:space="preserve">Всього </t>
  </si>
  <si>
    <t xml:space="preserve">Дівчат </t>
  </si>
  <si>
    <t xml:space="preserve">Хлопців </t>
  </si>
  <si>
    <t xml:space="preserve">Англ. </t>
  </si>
  <si>
    <t xml:space="preserve">Німецька </t>
  </si>
  <si>
    <t>Укр. літ.</t>
  </si>
  <si>
    <t>Матем.</t>
  </si>
  <si>
    <t>Інформ.</t>
  </si>
  <si>
    <t>Іст. Укр.</t>
  </si>
  <si>
    <t>Всесв.іст.</t>
  </si>
  <si>
    <t>Географ.</t>
  </si>
  <si>
    <t>Природозн.</t>
  </si>
  <si>
    <t xml:space="preserve">Біологія </t>
  </si>
  <si>
    <t xml:space="preserve">Фізика </t>
  </si>
  <si>
    <t xml:space="preserve">Хімія </t>
  </si>
  <si>
    <t>Образ.мист.</t>
  </si>
  <si>
    <t>Фізкульт.</t>
  </si>
  <si>
    <t>Варіативна складова</t>
  </si>
  <si>
    <t>Факультативи</t>
  </si>
  <si>
    <t>Поділ</t>
  </si>
  <si>
    <t xml:space="preserve">Математика </t>
  </si>
  <si>
    <t xml:space="preserve">Всього вар. </t>
  </si>
  <si>
    <t>Наказ</t>
  </si>
  <si>
    <t>Додаток</t>
  </si>
  <si>
    <t>Англійська мова</t>
  </si>
  <si>
    <t>Німецька мова</t>
  </si>
  <si>
    <t>Художня культура</t>
  </si>
  <si>
    <t xml:space="preserve">Алгебра </t>
  </si>
  <si>
    <t>Спец медгрупа</t>
  </si>
  <si>
    <t>Історія України</t>
  </si>
  <si>
    <t xml:space="preserve">Інформатика </t>
  </si>
  <si>
    <t>Технології</t>
  </si>
  <si>
    <t>Профіль</t>
  </si>
  <si>
    <t xml:space="preserve">ПОГОДЖЕНО: </t>
  </si>
  <si>
    <t>ГОЛОВНИЙ СПЕЦІАЛІСТ УПРАВЛІННЯ ОСВІТИ</t>
  </si>
  <si>
    <t>ЕКОНОМІСТ</t>
  </si>
  <si>
    <t>М. КУСЬКОВЕЦЬ</t>
  </si>
  <si>
    <t>Т. ЛУЦЕНКО</t>
  </si>
  <si>
    <t>Математика</t>
  </si>
  <si>
    <t>Біологія</t>
  </si>
  <si>
    <t>ВСЬОГО</t>
  </si>
  <si>
    <t xml:space="preserve"> Всього год.</t>
  </si>
  <si>
    <t>Юний дослідник</t>
  </si>
  <si>
    <t>індивідуальні заняття</t>
  </si>
  <si>
    <t>Географія</t>
  </si>
  <si>
    <t>Інд. заняття</t>
  </si>
  <si>
    <t>Зарубіжна література</t>
  </si>
  <si>
    <t xml:space="preserve">Вараської ЗОШ І-ІІІ ступенів №2 </t>
  </si>
  <si>
    <t>Фізкультура</t>
  </si>
  <si>
    <t>Українська мова</t>
  </si>
  <si>
    <t>Захист Вітчизни</t>
  </si>
  <si>
    <t>10-А</t>
  </si>
  <si>
    <t>10-Б</t>
  </si>
  <si>
    <t>11-А</t>
  </si>
  <si>
    <t>ІСТОР-ПРАВ</t>
  </si>
  <si>
    <t>ФІЛОЛОГІЧН</t>
  </si>
  <si>
    <t>УНІВЕРСАЛЬНИЙ</t>
  </si>
  <si>
    <t>2+2</t>
  </si>
  <si>
    <t>2+3</t>
  </si>
  <si>
    <t>1,5+1,5</t>
  </si>
  <si>
    <t>Правозн.(ГР.ОСВ.)</t>
  </si>
  <si>
    <t>2+1</t>
  </si>
  <si>
    <t>Біологія І ЕКОЛ</t>
  </si>
  <si>
    <t>Фізика і астрон.</t>
  </si>
  <si>
    <t>Укр. мова/сп. курс.</t>
  </si>
  <si>
    <t>на 2018-2019 н.р.</t>
  </si>
  <si>
    <t>5-А</t>
  </si>
  <si>
    <t>5-Б</t>
  </si>
  <si>
    <t>6-А</t>
  </si>
  <si>
    <t>6-Б</t>
  </si>
  <si>
    <t>7-А</t>
  </si>
  <si>
    <t>7-Б</t>
  </si>
  <si>
    <t>8-А</t>
  </si>
  <si>
    <t>8-Б</t>
  </si>
  <si>
    <t>9-А</t>
  </si>
  <si>
    <t>9-Б</t>
  </si>
  <si>
    <t>Основи здоров'я</t>
  </si>
  <si>
    <t>Індивідуальне навчання</t>
  </si>
  <si>
    <t>Краєзнавство</t>
  </si>
  <si>
    <t>Робочий навчальний план</t>
  </si>
  <si>
    <t>31(1)</t>
  </si>
  <si>
    <t>Хореографія</t>
  </si>
  <si>
    <t>30+4</t>
  </si>
  <si>
    <t>30+6,5</t>
  </si>
  <si>
    <t>Гран.допус.нав.наван</t>
  </si>
  <si>
    <t>74(1)</t>
  </si>
  <si>
    <t>8-В</t>
  </si>
  <si>
    <t>Мистецтво</t>
  </si>
  <si>
    <t>Основи пра-ства</t>
  </si>
  <si>
    <t>11-Б</t>
  </si>
  <si>
    <t>Біологія і екол</t>
  </si>
  <si>
    <t xml:space="preserve"> </t>
  </si>
  <si>
    <t>10+1</t>
  </si>
  <si>
    <t>Укр. мова.</t>
  </si>
  <si>
    <t>Нім.мова</t>
  </si>
  <si>
    <t>11-В</t>
  </si>
  <si>
    <t>5-В</t>
  </si>
  <si>
    <t>9-В</t>
  </si>
  <si>
    <t xml:space="preserve">Інформатика   </t>
  </si>
  <si>
    <t>Зарубіжна літ-ра</t>
  </si>
  <si>
    <t>Музичне м-тво</t>
  </si>
  <si>
    <t>2і.м.</t>
  </si>
  <si>
    <t>17+2</t>
  </si>
  <si>
    <t>1+1</t>
  </si>
  <si>
    <t>25,5+3</t>
  </si>
  <si>
    <t>23,5+3</t>
  </si>
  <si>
    <t>26,5+3+2</t>
  </si>
  <si>
    <t>26,5+3</t>
  </si>
  <si>
    <t>29+3</t>
  </si>
  <si>
    <t>28,5+3+1</t>
  </si>
  <si>
    <t>31+3</t>
  </si>
  <si>
    <t>30+3</t>
  </si>
  <si>
    <t>30+3+1</t>
  </si>
  <si>
    <t>ПРИРОДН.</t>
  </si>
  <si>
    <t>ФІЛОЛОГІЧН(ан)</t>
  </si>
  <si>
    <t>МАТЕМАТ.</t>
  </si>
  <si>
    <t>УКР.ФІЛОЛОГІЯ</t>
  </si>
  <si>
    <t>22+1</t>
  </si>
  <si>
    <t>28,5+3</t>
  </si>
  <si>
    <t>Громад.осв-та</t>
  </si>
  <si>
    <t>1+2</t>
  </si>
  <si>
    <t>26+2+2+3</t>
  </si>
  <si>
    <t>п.в.у.м.</t>
  </si>
  <si>
    <t>Захист України</t>
  </si>
  <si>
    <t>27+1+2+3</t>
  </si>
  <si>
    <t>28+2+3+1</t>
  </si>
  <si>
    <t>26+1+1+2+3+1</t>
  </si>
  <si>
    <t>Хімія</t>
  </si>
  <si>
    <t>5+1</t>
  </si>
  <si>
    <t>12+1</t>
  </si>
  <si>
    <t>31+1</t>
  </si>
  <si>
    <t>Трудове навч.</t>
  </si>
  <si>
    <t>Громадянська освіта</t>
  </si>
  <si>
    <t>27,5 +3+2</t>
  </si>
  <si>
    <t>20+2</t>
  </si>
  <si>
    <t xml:space="preserve">Народознавство </t>
  </si>
  <si>
    <t>26 ін</t>
  </si>
  <si>
    <t>18 ін+1</t>
  </si>
  <si>
    <t>30 ін</t>
  </si>
  <si>
    <t>Фізика</t>
  </si>
  <si>
    <t>Вараського ліцею №2 Вараської міської територіальної громади Рівненської області</t>
  </si>
  <si>
    <t>на 2020-2021 н.р.</t>
  </si>
  <si>
    <t xml:space="preserve"> НАВЧАЛЬНИЙ ПЛАН</t>
  </si>
  <si>
    <t>28+1+1+1+3</t>
  </si>
  <si>
    <t xml:space="preserve"> НАВЧАЛЬНИЙ  ПЛАН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</si>
</sst>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Bodoni MT Condensed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53" fillId="0" borderId="3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11" fillId="0" borderId="62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2" fillId="0" borderId="67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5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73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74" xfId="0" applyFont="1" applyBorder="1" applyAlignment="1">
      <alignment horizontal="center" vertical="center" textRotation="90" wrapText="1"/>
    </xf>
    <xf numFmtId="0" fontId="4" fillId="0" borderId="75" xfId="0" applyFont="1" applyBorder="1" applyAlignment="1">
      <alignment horizontal="center" vertical="center" textRotation="90" wrapText="1"/>
    </xf>
    <xf numFmtId="0" fontId="4" fillId="0" borderId="69" xfId="0" applyFont="1" applyBorder="1" applyAlignment="1">
      <alignment horizontal="center" vertical="center" textRotation="90" wrapText="1"/>
    </xf>
    <xf numFmtId="0" fontId="4" fillId="0" borderId="68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7" fillId="0" borderId="80" xfId="0" applyFont="1" applyBorder="1" applyAlignment="1">
      <alignment horizontal="center" vertical="center" textRotation="90" wrapText="1"/>
    </xf>
    <xf numFmtId="0" fontId="7" fillId="0" borderId="60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82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F68"/>
  <sheetViews>
    <sheetView tabSelected="1" view="pageBreakPreview" zoomScale="55" zoomScaleNormal="70" zoomScaleSheetLayoutView="55" zoomScalePageLayoutView="0" workbookViewId="0" topLeftCell="A1">
      <selection activeCell="O1" sqref="O1:V1"/>
    </sheetView>
  </sheetViews>
  <sheetFormatPr defaultColWidth="9.00390625" defaultRowHeight="12.75"/>
  <cols>
    <col min="1" max="1" width="8.875" style="1" customWidth="1"/>
    <col min="2" max="2" width="8.625" style="1" customWidth="1"/>
    <col min="3" max="3" width="21.25390625" style="1" customWidth="1"/>
    <col min="4" max="4" width="7.875" style="1" bestFit="1" customWidth="1"/>
    <col min="5" max="6" width="7.75390625" style="1" customWidth="1"/>
    <col min="7" max="7" width="1.12109375" style="1" customWidth="1"/>
    <col min="8" max="9" width="7.00390625" style="1" customWidth="1"/>
    <col min="10" max="10" width="1.37890625" style="1" customWidth="1"/>
    <col min="11" max="11" width="7.875" style="1" bestFit="1" customWidth="1"/>
    <col min="12" max="12" width="7.375" style="1" customWidth="1"/>
    <col min="13" max="13" width="1.00390625" style="1" customWidth="1"/>
    <col min="14" max="14" width="9.00390625" style="1" bestFit="1" customWidth="1"/>
    <col min="15" max="16" width="7.75390625" style="1" customWidth="1"/>
    <col min="17" max="17" width="1.12109375" style="1" customWidth="1"/>
    <col min="18" max="18" width="8.125" style="1" bestFit="1" customWidth="1"/>
    <col min="19" max="20" width="8.125" style="1" customWidth="1"/>
    <col min="21" max="21" width="1.12109375" style="1" customWidth="1"/>
    <col min="22" max="22" width="12.375" style="1" customWidth="1"/>
    <col min="23" max="23" width="23.375" style="1" customWidth="1"/>
    <col min="24" max="26" width="9.125" style="1" hidden="1" customWidth="1"/>
    <col min="27" max="27" width="1.75390625" style="1" hidden="1" customWidth="1"/>
    <col min="28" max="29" width="9.125" style="1" hidden="1" customWidth="1"/>
    <col min="30" max="30" width="2.375" style="1" hidden="1" customWidth="1"/>
    <col min="31" max="32" width="9.125" style="1" hidden="1" customWidth="1"/>
    <col min="33" max="33" width="1.37890625" style="1" hidden="1" customWidth="1"/>
    <col min="34" max="36" width="9.125" style="1" hidden="1" customWidth="1"/>
    <col min="37" max="37" width="3.125" style="1" hidden="1" customWidth="1"/>
    <col min="38" max="43" width="9.125" style="1" hidden="1" customWidth="1"/>
    <col min="44" max="58" width="0" style="1" hidden="1" customWidth="1"/>
    <col min="59" max="16384" width="9.125" style="1" customWidth="1"/>
  </cols>
  <sheetData>
    <row r="1" spans="1:23" ht="18">
      <c r="A1" s="274"/>
      <c r="B1" s="274"/>
      <c r="C1" s="274"/>
      <c r="D1" s="274"/>
      <c r="E1" s="274"/>
      <c r="F1" s="274"/>
      <c r="G1" s="274"/>
      <c r="H1" s="274"/>
      <c r="I1" s="274"/>
      <c r="J1" s="186"/>
      <c r="K1" s="186"/>
      <c r="L1" s="186"/>
      <c r="O1" s="267" t="s">
        <v>159</v>
      </c>
      <c r="P1" s="267"/>
      <c r="Q1" s="267"/>
      <c r="R1" s="267"/>
      <c r="S1" s="267"/>
      <c r="T1" s="267"/>
      <c r="U1" s="267"/>
      <c r="V1" s="267"/>
      <c r="W1" s="186"/>
    </row>
    <row r="2" spans="1:22" ht="18">
      <c r="A2" s="186"/>
      <c r="B2" s="186"/>
      <c r="C2" s="186"/>
      <c r="D2" s="186" t="s">
        <v>155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spans="1:21" ht="18.75" thickBot="1">
      <c r="A3" s="273"/>
      <c r="B3" s="273"/>
      <c r="C3" s="273"/>
      <c r="D3" s="273"/>
      <c r="E3" s="273"/>
      <c r="F3" s="273"/>
      <c r="G3" s="273"/>
      <c r="H3" s="273"/>
      <c r="I3" s="273"/>
      <c r="J3" s="187"/>
      <c r="K3" s="187"/>
      <c r="L3" s="187"/>
      <c r="M3" s="187"/>
      <c r="N3" s="187" t="s">
        <v>156</v>
      </c>
      <c r="O3" s="187"/>
      <c r="P3" s="187"/>
      <c r="Q3" s="187"/>
      <c r="R3" s="187"/>
      <c r="S3" s="187"/>
      <c r="T3" s="187"/>
      <c r="U3" s="187"/>
    </row>
    <row r="4" spans="1:22" ht="18.75">
      <c r="A4" s="283" t="s">
        <v>12</v>
      </c>
      <c r="B4" s="284"/>
      <c r="C4" s="13"/>
      <c r="D4" s="37" t="s">
        <v>81</v>
      </c>
      <c r="E4" s="3" t="s">
        <v>82</v>
      </c>
      <c r="F4" s="27" t="s">
        <v>111</v>
      </c>
      <c r="G4" s="76"/>
      <c r="H4" s="172" t="s">
        <v>83</v>
      </c>
      <c r="I4" s="3" t="s">
        <v>84</v>
      </c>
      <c r="J4" s="27"/>
      <c r="K4" s="37" t="s">
        <v>85</v>
      </c>
      <c r="L4" s="172" t="s">
        <v>86</v>
      </c>
      <c r="M4" s="27"/>
      <c r="N4" s="37" t="s">
        <v>87</v>
      </c>
      <c r="O4" s="172" t="s">
        <v>88</v>
      </c>
      <c r="P4" s="3" t="s">
        <v>101</v>
      </c>
      <c r="Q4" s="27"/>
      <c r="R4" s="37" t="s">
        <v>89</v>
      </c>
      <c r="S4" s="258" t="s">
        <v>90</v>
      </c>
      <c r="T4" s="27" t="s">
        <v>112</v>
      </c>
      <c r="U4" s="193"/>
      <c r="V4" s="270" t="s">
        <v>55</v>
      </c>
    </row>
    <row r="5" spans="1:22" ht="21.75" customHeight="1">
      <c r="A5" s="285"/>
      <c r="B5" s="286"/>
      <c r="C5" s="2" t="s">
        <v>37</v>
      </c>
      <c r="D5" s="38" t="s">
        <v>116</v>
      </c>
      <c r="E5" s="4">
        <v>405</v>
      </c>
      <c r="F5" s="28">
        <v>405</v>
      </c>
      <c r="G5" s="78"/>
      <c r="H5" s="173">
        <v>405</v>
      </c>
      <c r="I5" s="4">
        <v>405</v>
      </c>
      <c r="J5" s="28"/>
      <c r="K5" s="38" t="s">
        <v>116</v>
      </c>
      <c r="L5" s="173" t="s">
        <v>116</v>
      </c>
      <c r="M5" s="28"/>
      <c r="N5" s="223" t="s">
        <v>137</v>
      </c>
      <c r="O5" s="173">
        <v>405</v>
      </c>
      <c r="P5" s="4">
        <v>405</v>
      </c>
      <c r="Q5" s="28"/>
      <c r="R5" s="38" t="s">
        <v>116</v>
      </c>
      <c r="S5" s="119">
        <v>405</v>
      </c>
      <c r="T5" s="28">
        <v>405</v>
      </c>
      <c r="U5" s="194"/>
      <c r="V5" s="271"/>
    </row>
    <row r="6" spans="1:22" ht="19.5" thickBot="1">
      <c r="A6" s="287"/>
      <c r="B6" s="288"/>
      <c r="C6" s="12" t="s">
        <v>38</v>
      </c>
      <c r="D6" s="39">
        <v>10</v>
      </c>
      <c r="E6" s="5">
        <v>1</v>
      </c>
      <c r="F6" s="29">
        <v>1</v>
      </c>
      <c r="G6" s="79"/>
      <c r="H6" s="174">
        <v>1</v>
      </c>
      <c r="I6" s="5">
        <v>1</v>
      </c>
      <c r="J6" s="29"/>
      <c r="K6" s="39">
        <v>10</v>
      </c>
      <c r="L6" s="174">
        <v>10</v>
      </c>
      <c r="M6" s="29"/>
      <c r="N6" s="39">
        <v>8</v>
      </c>
      <c r="O6" s="174">
        <v>1</v>
      </c>
      <c r="P6" s="5">
        <v>1</v>
      </c>
      <c r="Q6" s="29"/>
      <c r="R6" s="39">
        <v>10</v>
      </c>
      <c r="S6" s="257">
        <v>1</v>
      </c>
      <c r="T6" s="29">
        <v>1</v>
      </c>
      <c r="U6" s="195"/>
      <c r="V6" s="272"/>
    </row>
    <row r="7" spans="1:41" ht="18.75" customHeight="1" thickBot="1">
      <c r="A7" s="283" t="s">
        <v>13</v>
      </c>
      <c r="B7" s="284"/>
      <c r="C7" s="13" t="s">
        <v>15</v>
      </c>
      <c r="D7" s="37">
        <v>28</v>
      </c>
      <c r="E7" s="222" t="s">
        <v>152</v>
      </c>
      <c r="F7" s="27">
        <v>22</v>
      </c>
      <c r="G7" s="76"/>
      <c r="H7" s="172" t="s">
        <v>151</v>
      </c>
      <c r="I7" s="3">
        <v>29</v>
      </c>
      <c r="J7" s="27"/>
      <c r="K7" s="37">
        <v>31</v>
      </c>
      <c r="L7" s="172" t="s">
        <v>145</v>
      </c>
      <c r="M7" s="27"/>
      <c r="N7" s="37">
        <v>30</v>
      </c>
      <c r="O7" s="172" t="s">
        <v>153</v>
      </c>
      <c r="P7" s="3" t="s">
        <v>149</v>
      </c>
      <c r="Q7" s="27"/>
      <c r="R7" s="37">
        <v>28</v>
      </c>
      <c r="S7" s="258">
        <v>29</v>
      </c>
      <c r="T7" s="27" t="s">
        <v>117</v>
      </c>
      <c r="U7" s="76"/>
      <c r="V7" s="31">
        <f aca="true" t="shared" si="0" ref="V7:V17">SUM(X7:AN7)</f>
        <v>345</v>
      </c>
      <c r="X7" s="37">
        <v>28</v>
      </c>
      <c r="Y7" s="222">
        <v>19</v>
      </c>
      <c r="Z7" s="27">
        <v>22</v>
      </c>
      <c r="AA7" s="76"/>
      <c r="AB7" s="172">
        <v>26</v>
      </c>
      <c r="AC7" s="3">
        <v>29</v>
      </c>
      <c r="AD7" s="27"/>
      <c r="AE7" s="37">
        <v>31</v>
      </c>
      <c r="AF7" s="172">
        <v>32</v>
      </c>
      <c r="AG7" s="27"/>
      <c r="AH7" s="37">
        <v>30</v>
      </c>
      <c r="AI7" s="172">
        <v>30</v>
      </c>
      <c r="AJ7" s="3">
        <v>22</v>
      </c>
      <c r="AK7" s="27"/>
      <c r="AL7" s="37">
        <v>28</v>
      </c>
      <c r="AM7" s="3">
        <v>29</v>
      </c>
      <c r="AN7" s="27">
        <v>19</v>
      </c>
      <c r="AO7" s="31">
        <f>SUM(X7:AN7)</f>
        <v>345</v>
      </c>
    </row>
    <row r="8" spans="1:41" ht="19.5" thickBot="1">
      <c r="A8" s="285"/>
      <c r="B8" s="286"/>
      <c r="C8" s="2" t="s">
        <v>16</v>
      </c>
      <c r="D8" s="38">
        <v>19</v>
      </c>
      <c r="E8" s="4">
        <v>9</v>
      </c>
      <c r="F8" s="28">
        <v>10</v>
      </c>
      <c r="G8" s="78"/>
      <c r="H8" s="173">
        <v>15</v>
      </c>
      <c r="I8" s="4">
        <v>14</v>
      </c>
      <c r="J8" s="28"/>
      <c r="K8" s="38">
        <v>17</v>
      </c>
      <c r="L8" s="173">
        <v>19</v>
      </c>
      <c r="M8" s="28"/>
      <c r="N8" s="38">
        <v>14</v>
      </c>
      <c r="O8" s="173">
        <v>20</v>
      </c>
      <c r="P8" s="4">
        <v>9</v>
      </c>
      <c r="Q8" s="28"/>
      <c r="R8" s="38">
        <v>13</v>
      </c>
      <c r="S8" s="119">
        <v>19</v>
      </c>
      <c r="T8" s="28" t="s">
        <v>143</v>
      </c>
      <c r="U8" s="78"/>
      <c r="V8" s="32">
        <f t="shared" si="0"/>
        <v>184</v>
      </c>
      <c r="X8" s="38">
        <v>19</v>
      </c>
      <c r="Y8" s="4">
        <v>9</v>
      </c>
      <c r="Z8" s="28">
        <v>10</v>
      </c>
      <c r="AA8" s="78"/>
      <c r="AB8" s="173">
        <v>15</v>
      </c>
      <c r="AC8" s="4">
        <v>14</v>
      </c>
      <c r="AD8" s="28"/>
      <c r="AE8" s="38">
        <v>17</v>
      </c>
      <c r="AF8" s="173">
        <v>19</v>
      </c>
      <c r="AG8" s="28"/>
      <c r="AH8" s="38">
        <v>14</v>
      </c>
      <c r="AI8" s="173">
        <v>20</v>
      </c>
      <c r="AJ8" s="4">
        <v>9</v>
      </c>
      <c r="AK8" s="28"/>
      <c r="AL8" s="38">
        <v>13</v>
      </c>
      <c r="AM8" s="4">
        <v>19</v>
      </c>
      <c r="AN8" s="28">
        <v>6</v>
      </c>
      <c r="AO8" s="31">
        <f aca="true" t="shared" si="1" ref="AO8:AO62">SUM(X8:AN8)</f>
        <v>184</v>
      </c>
    </row>
    <row r="9" spans="1:41" ht="19.5" thickBot="1">
      <c r="A9" s="287"/>
      <c r="B9" s="288"/>
      <c r="C9" s="12" t="s">
        <v>17</v>
      </c>
      <c r="D9" s="39">
        <v>9</v>
      </c>
      <c r="E9" s="5">
        <v>9</v>
      </c>
      <c r="F9" s="29">
        <v>12</v>
      </c>
      <c r="G9" s="79"/>
      <c r="H9" s="174">
        <v>11</v>
      </c>
      <c r="I9" s="5">
        <v>15</v>
      </c>
      <c r="J9" s="29"/>
      <c r="K9" s="39">
        <v>14</v>
      </c>
      <c r="L9" s="174">
        <v>12</v>
      </c>
      <c r="M9" s="29"/>
      <c r="N9" s="39">
        <v>16</v>
      </c>
      <c r="O9" s="174">
        <v>10</v>
      </c>
      <c r="P9" s="5">
        <v>11</v>
      </c>
      <c r="Q9" s="29"/>
      <c r="R9" s="39">
        <v>15</v>
      </c>
      <c r="S9" s="257">
        <v>10</v>
      </c>
      <c r="T9" s="29" t="s">
        <v>144</v>
      </c>
      <c r="U9" s="79"/>
      <c r="V9" s="32">
        <f t="shared" si="0"/>
        <v>157</v>
      </c>
      <c r="X9" s="39">
        <v>9</v>
      </c>
      <c r="Y9" s="5">
        <v>9</v>
      </c>
      <c r="Z9" s="29">
        <v>12</v>
      </c>
      <c r="AA9" s="79"/>
      <c r="AB9" s="174">
        <v>11</v>
      </c>
      <c r="AC9" s="5">
        <v>15</v>
      </c>
      <c r="AD9" s="29"/>
      <c r="AE9" s="39">
        <v>14</v>
      </c>
      <c r="AF9" s="174">
        <v>12</v>
      </c>
      <c r="AG9" s="29"/>
      <c r="AH9" s="39">
        <v>16</v>
      </c>
      <c r="AI9" s="174">
        <v>10</v>
      </c>
      <c r="AJ9" s="5">
        <v>11</v>
      </c>
      <c r="AK9" s="29"/>
      <c r="AL9" s="39">
        <v>15</v>
      </c>
      <c r="AM9" s="5">
        <v>10</v>
      </c>
      <c r="AN9" s="29">
        <v>13</v>
      </c>
      <c r="AO9" s="31">
        <f t="shared" si="1"/>
        <v>157</v>
      </c>
    </row>
    <row r="10" spans="1:41" ht="18.75" customHeight="1" thickBot="1">
      <c r="A10" s="283" t="s">
        <v>1</v>
      </c>
      <c r="B10" s="284"/>
      <c r="C10" s="13" t="s">
        <v>18</v>
      </c>
      <c r="D10" s="37">
        <v>28</v>
      </c>
      <c r="E10" s="3">
        <v>18</v>
      </c>
      <c r="F10" s="27">
        <v>22</v>
      </c>
      <c r="G10" s="76"/>
      <c r="H10" s="172">
        <v>26</v>
      </c>
      <c r="I10" s="3">
        <v>29</v>
      </c>
      <c r="J10" s="27"/>
      <c r="K10" s="37">
        <v>31</v>
      </c>
      <c r="L10" s="172">
        <v>31</v>
      </c>
      <c r="M10" s="27"/>
      <c r="N10" s="37">
        <v>30</v>
      </c>
      <c r="O10" s="172">
        <v>30</v>
      </c>
      <c r="P10" s="3">
        <v>20</v>
      </c>
      <c r="Q10" s="27"/>
      <c r="R10" s="37">
        <v>28</v>
      </c>
      <c r="S10" s="258">
        <v>29</v>
      </c>
      <c r="T10" s="27" t="s">
        <v>117</v>
      </c>
      <c r="U10" s="76"/>
      <c r="V10" s="31">
        <v>341</v>
      </c>
      <c r="X10" s="37">
        <v>28</v>
      </c>
      <c r="Y10" s="3">
        <v>18</v>
      </c>
      <c r="Z10" s="27">
        <v>22</v>
      </c>
      <c r="AA10" s="76"/>
      <c r="AB10" s="172">
        <v>26</v>
      </c>
      <c r="AC10" s="3">
        <v>29</v>
      </c>
      <c r="AD10" s="27"/>
      <c r="AE10" s="37">
        <v>31</v>
      </c>
      <c r="AF10" s="172">
        <v>32</v>
      </c>
      <c r="AG10" s="27"/>
      <c r="AH10" s="37">
        <v>30</v>
      </c>
      <c r="AI10" s="172">
        <v>30</v>
      </c>
      <c r="AJ10" s="3">
        <v>22</v>
      </c>
      <c r="AK10" s="27"/>
      <c r="AL10" s="37">
        <v>28</v>
      </c>
      <c r="AM10" s="3">
        <v>29</v>
      </c>
      <c r="AN10" s="27">
        <v>19</v>
      </c>
      <c r="AO10" s="31">
        <f t="shared" si="1"/>
        <v>344</v>
      </c>
    </row>
    <row r="11" spans="1:41" ht="19.5" thickBot="1">
      <c r="A11" s="287"/>
      <c r="B11" s="288"/>
      <c r="C11" s="12" t="s">
        <v>19</v>
      </c>
      <c r="D11" s="39">
        <v>28</v>
      </c>
      <c r="E11" s="5"/>
      <c r="F11" s="29"/>
      <c r="G11" s="79"/>
      <c r="H11" s="174"/>
      <c r="I11" s="5"/>
      <c r="J11" s="29"/>
      <c r="K11" s="39">
        <v>31</v>
      </c>
      <c r="L11" s="174">
        <v>31</v>
      </c>
      <c r="M11" s="29"/>
      <c r="N11" s="39"/>
      <c r="O11" s="174"/>
      <c r="P11" s="5"/>
      <c r="Q11" s="29"/>
      <c r="R11" s="39">
        <v>28</v>
      </c>
      <c r="S11" s="257"/>
      <c r="T11" s="29"/>
      <c r="U11" s="79"/>
      <c r="V11" s="84">
        <f t="shared" si="0"/>
        <v>118</v>
      </c>
      <c r="X11" s="39">
        <v>28</v>
      </c>
      <c r="Y11" s="5"/>
      <c r="Z11" s="29"/>
      <c r="AA11" s="79"/>
      <c r="AB11" s="174"/>
      <c r="AC11" s="5"/>
      <c r="AD11" s="29"/>
      <c r="AE11" s="39">
        <v>31</v>
      </c>
      <c r="AF11" s="174">
        <v>31</v>
      </c>
      <c r="AG11" s="29"/>
      <c r="AH11" s="39"/>
      <c r="AI11" s="174"/>
      <c r="AJ11" s="5"/>
      <c r="AK11" s="29"/>
      <c r="AL11" s="39">
        <v>28</v>
      </c>
      <c r="AM11" s="5"/>
      <c r="AN11" s="29"/>
      <c r="AO11" s="31">
        <f t="shared" si="1"/>
        <v>118</v>
      </c>
    </row>
    <row r="12" spans="1:41" ht="19.5" customHeight="1" thickBot="1">
      <c r="A12" s="289" t="s">
        <v>14</v>
      </c>
      <c r="B12" s="290"/>
      <c r="C12" s="52" t="s">
        <v>2</v>
      </c>
      <c r="D12" s="37">
        <v>3.5</v>
      </c>
      <c r="E12" s="3">
        <v>3.5</v>
      </c>
      <c r="F12" s="40">
        <v>3.5</v>
      </c>
      <c r="G12" s="191"/>
      <c r="H12" s="172">
        <v>3.5</v>
      </c>
      <c r="I12" s="3">
        <v>3.5</v>
      </c>
      <c r="J12" s="27"/>
      <c r="K12" s="37">
        <v>2.5</v>
      </c>
      <c r="L12" s="172">
        <v>2.5</v>
      </c>
      <c r="M12" s="27"/>
      <c r="N12" s="37" t="s">
        <v>72</v>
      </c>
      <c r="O12" s="175">
        <v>2</v>
      </c>
      <c r="P12" s="11">
        <v>2</v>
      </c>
      <c r="Q12" s="40"/>
      <c r="R12" s="37">
        <v>2</v>
      </c>
      <c r="S12" s="258">
        <v>2</v>
      </c>
      <c r="T12" s="40">
        <v>2</v>
      </c>
      <c r="U12" s="191"/>
      <c r="V12" s="31">
        <f t="shared" si="0"/>
        <v>36.5</v>
      </c>
      <c r="X12" s="37">
        <v>3.5</v>
      </c>
      <c r="Y12" s="3">
        <v>3.5</v>
      </c>
      <c r="Z12" s="40">
        <v>3.5</v>
      </c>
      <c r="AA12" s="191"/>
      <c r="AB12" s="172">
        <v>3.5</v>
      </c>
      <c r="AC12" s="3">
        <v>3.5</v>
      </c>
      <c r="AD12" s="27"/>
      <c r="AE12" s="37">
        <v>2.5</v>
      </c>
      <c r="AF12" s="172">
        <v>2.5</v>
      </c>
      <c r="AG12" s="27"/>
      <c r="AH12" s="37">
        <v>4</v>
      </c>
      <c r="AI12" s="175">
        <v>2</v>
      </c>
      <c r="AJ12" s="11">
        <v>2</v>
      </c>
      <c r="AK12" s="40"/>
      <c r="AL12" s="37">
        <v>2</v>
      </c>
      <c r="AM12" s="3">
        <v>2</v>
      </c>
      <c r="AN12" s="40">
        <v>2</v>
      </c>
      <c r="AO12" s="31">
        <f>SUM(X12:AN12)</f>
        <v>36.5</v>
      </c>
    </row>
    <row r="13" spans="1:41" ht="19.5" customHeight="1" thickBot="1">
      <c r="A13" s="289"/>
      <c r="B13" s="290"/>
      <c r="C13" s="53" t="s">
        <v>20</v>
      </c>
      <c r="D13" s="38">
        <v>2</v>
      </c>
      <c r="E13" s="4">
        <v>2</v>
      </c>
      <c r="F13" s="28">
        <v>2</v>
      </c>
      <c r="G13" s="78"/>
      <c r="H13" s="173">
        <v>2</v>
      </c>
      <c r="I13" s="4">
        <v>2</v>
      </c>
      <c r="J13" s="28"/>
      <c r="K13" s="38">
        <v>2</v>
      </c>
      <c r="L13" s="173">
        <v>2</v>
      </c>
      <c r="M13" s="28"/>
      <c r="N13" s="38">
        <v>2</v>
      </c>
      <c r="O13" s="173">
        <v>2</v>
      </c>
      <c r="P13" s="4">
        <v>2</v>
      </c>
      <c r="Q13" s="28"/>
      <c r="R13" s="38">
        <v>2</v>
      </c>
      <c r="S13" s="119">
        <v>2</v>
      </c>
      <c r="T13" s="28">
        <v>2</v>
      </c>
      <c r="U13" s="78"/>
      <c r="V13" s="55">
        <f t="shared" si="0"/>
        <v>26</v>
      </c>
      <c r="X13" s="38">
        <v>2</v>
      </c>
      <c r="Y13" s="4">
        <v>2</v>
      </c>
      <c r="Z13" s="28">
        <v>2</v>
      </c>
      <c r="AA13" s="78"/>
      <c r="AB13" s="173">
        <v>2</v>
      </c>
      <c r="AC13" s="4">
        <v>2</v>
      </c>
      <c r="AD13" s="28"/>
      <c r="AE13" s="38">
        <v>2</v>
      </c>
      <c r="AF13" s="173">
        <v>2</v>
      </c>
      <c r="AG13" s="28"/>
      <c r="AH13" s="38">
        <v>2</v>
      </c>
      <c r="AI13" s="173">
        <v>2</v>
      </c>
      <c r="AJ13" s="4">
        <v>2</v>
      </c>
      <c r="AK13" s="28"/>
      <c r="AL13" s="38">
        <v>2</v>
      </c>
      <c r="AM13" s="4">
        <v>2</v>
      </c>
      <c r="AN13" s="28">
        <v>2</v>
      </c>
      <c r="AO13" s="31">
        <f t="shared" si="1"/>
        <v>26</v>
      </c>
    </row>
    <row r="14" spans="1:41" ht="19.5" customHeight="1" thickBot="1">
      <c r="A14" s="289"/>
      <c r="B14" s="290"/>
      <c r="C14" s="53" t="s">
        <v>39</v>
      </c>
      <c r="D14" s="38">
        <v>3</v>
      </c>
      <c r="E14" s="4">
        <v>3</v>
      </c>
      <c r="F14" s="28">
        <v>3</v>
      </c>
      <c r="G14" s="78"/>
      <c r="H14" s="173">
        <v>3</v>
      </c>
      <c r="I14" s="4">
        <v>3</v>
      </c>
      <c r="J14" s="28"/>
      <c r="K14" s="38">
        <v>2</v>
      </c>
      <c r="L14" s="173">
        <v>2</v>
      </c>
      <c r="M14" s="28"/>
      <c r="N14" s="38">
        <v>2</v>
      </c>
      <c r="O14" s="173">
        <v>3</v>
      </c>
      <c r="P14" s="4">
        <v>3</v>
      </c>
      <c r="Q14" s="28"/>
      <c r="R14" s="38">
        <v>2</v>
      </c>
      <c r="S14" s="119">
        <v>3</v>
      </c>
      <c r="T14" s="28">
        <v>3</v>
      </c>
      <c r="U14" s="78"/>
      <c r="V14" s="55">
        <f t="shared" si="0"/>
        <v>35</v>
      </c>
      <c r="X14" s="38">
        <v>3</v>
      </c>
      <c r="Y14" s="4">
        <v>3</v>
      </c>
      <c r="Z14" s="28">
        <v>3</v>
      </c>
      <c r="AA14" s="78"/>
      <c r="AB14" s="173">
        <v>3</v>
      </c>
      <c r="AC14" s="4">
        <v>3</v>
      </c>
      <c r="AD14" s="28"/>
      <c r="AE14" s="38">
        <v>2</v>
      </c>
      <c r="AF14" s="173">
        <v>2</v>
      </c>
      <c r="AG14" s="28"/>
      <c r="AH14" s="38">
        <v>2</v>
      </c>
      <c r="AI14" s="173">
        <v>3</v>
      </c>
      <c r="AJ14" s="4">
        <v>3</v>
      </c>
      <c r="AK14" s="28"/>
      <c r="AL14" s="38">
        <v>2</v>
      </c>
      <c r="AM14" s="4">
        <v>3</v>
      </c>
      <c r="AN14" s="28">
        <v>3</v>
      </c>
      <c r="AO14" s="31">
        <f t="shared" si="1"/>
        <v>35</v>
      </c>
    </row>
    <row r="15" spans="1:41" ht="19.5" customHeight="1" thickBot="1">
      <c r="A15" s="289"/>
      <c r="B15" s="290"/>
      <c r="C15" s="53" t="s">
        <v>40</v>
      </c>
      <c r="D15" s="38">
        <v>2</v>
      </c>
      <c r="E15" s="4"/>
      <c r="F15" s="28"/>
      <c r="G15" s="78"/>
      <c r="H15" s="173"/>
      <c r="I15" s="4"/>
      <c r="J15" s="28"/>
      <c r="K15" s="38">
        <v>2</v>
      </c>
      <c r="L15" s="173">
        <v>2</v>
      </c>
      <c r="M15" s="28"/>
      <c r="N15" s="38"/>
      <c r="O15" s="173"/>
      <c r="P15" s="4"/>
      <c r="Q15" s="28"/>
      <c r="R15" s="38">
        <v>2</v>
      </c>
      <c r="S15" s="119"/>
      <c r="T15" s="28"/>
      <c r="U15" s="78"/>
      <c r="V15" s="55">
        <f t="shared" si="0"/>
        <v>8</v>
      </c>
      <c r="X15" s="38">
        <v>2</v>
      </c>
      <c r="Y15" s="4"/>
      <c r="Z15" s="28"/>
      <c r="AA15" s="78"/>
      <c r="AB15" s="173"/>
      <c r="AC15" s="4"/>
      <c r="AD15" s="28"/>
      <c r="AE15" s="38">
        <v>2</v>
      </c>
      <c r="AF15" s="173">
        <v>2</v>
      </c>
      <c r="AG15" s="28"/>
      <c r="AH15" s="38"/>
      <c r="AI15" s="173"/>
      <c r="AJ15" s="4"/>
      <c r="AK15" s="28"/>
      <c r="AL15" s="38">
        <v>2</v>
      </c>
      <c r="AM15" s="4"/>
      <c r="AN15" s="28"/>
      <c r="AO15" s="31">
        <f t="shared" si="1"/>
        <v>8</v>
      </c>
    </row>
    <row r="16" spans="1:41" ht="19.5" customHeight="1" thickBot="1">
      <c r="A16" s="289"/>
      <c r="B16" s="290"/>
      <c r="C16" s="53" t="s">
        <v>114</v>
      </c>
      <c r="D16" s="38">
        <v>2</v>
      </c>
      <c r="E16" s="4">
        <v>2</v>
      </c>
      <c r="F16" s="28">
        <v>2</v>
      </c>
      <c r="G16" s="78"/>
      <c r="H16" s="173">
        <v>2</v>
      </c>
      <c r="I16" s="4">
        <v>2</v>
      </c>
      <c r="J16" s="28"/>
      <c r="K16" s="38">
        <v>2</v>
      </c>
      <c r="L16" s="173">
        <v>2</v>
      </c>
      <c r="M16" s="28"/>
      <c r="N16" s="38">
        <v>2</v>
      </c>
      <c r="O16" s="173">
        <v>2</v>
      </c>
      <c r="P16" s="4">
        <v>2</v>
      </c>
      <c r="Q16" s="28"/>
      <c r="R16" s="38">
        <v>2</v>
      </c>
      <c r="S16" s="119">
        <v>2</v>
      </c>
      <c r="T16" s="28">
        <v>2</v>
      </c>
      <c r="U16" s="78"/>
      <c r="V16" s="55">
        <f t="shared" si="0"/>
        <v>26</v>
      </c>
      <c r="X16" s="38">
        <v>2</v>
      </c>
      <c r="Y16" s="4">
        <v>2</v>
      </c>
      <c r="Z16" s="28">
        <v>2</v>
      </c>
      <c r="AA16" s="78"/>
      <c r="AB16" s="173">
        <v>2</v>
      </c>
      <c r="AC16" s="4">
        <v>2</v>
      </c>
      <c r="AD16" s="28"/>
      <c r="AE16" s="38">
        <v>2</v>
      </c>
      <c r="AF16" s="173">
        <v>2</v>
      </c>
      <c r="AG16" s="28"/>
      <c r="AH16" s="38">
        <v>2</v>
      </c>
      <c r="AI16" s="173">
        <v>2</v>
      </c>
      <c r="AJ16" s="4">
        <v>2</v>
      </c>
      <c r="AK16" s="28"/>
      <c r="AL16" s="38">
        <v>2</v>
      </c>
      <c r="AM16" s="4">
        <v>2</v>
      </c>
      <c r="AN16" s="28">
        <v>2</v>
      </c>
      <c r="AO16" s="31">
        <f t="shared" si="1"/>
        <v>26</v>
      </c>
    </row>
    <row r="17" spans="1:41" ht="19.5" customHeight="1" thickBot="1">
      <c r="A17" s="289"/>
      <c r="B17" s="290"/>
      <c r="C17" s="53" t="s">
        <v>44</v>
      </c>
      <c r="D17" s="38">
        <v>1</v>
      </c>
      <c r="E17" s="4">
        <v>1</v>
      </c>
      <c r="F17" s="28">
        <v>1</v>
      </c>
      <c r="G17" s="78"/>
      <c r="H17" s="173">
        <v>1</v>
      </c>
      <c r="I17" s="4">
        <v>1</v>
      </c>
      <c r="J17" s="28"/>
      <c r="K17" s="38">
        <v>1</v>
      </c>
      <c r="L17" s="173">
        <v>1</v>
      </c>
      <c r="M17" s="28"/>
      <c r="N17" s="38">
        <v>1.5</v>
      </c>
      <c r="O17" s="173">
        <v>1.5</v>
      </c>
      <c r="P17" s="4">
        <v>1.5</v>
      </c>
      <c r="Q17" s="28"/>
      <c r="R17" s="38">
        <v>1.5</v>
      </c>
      <c r="S17" s="119">
        <v>1.5</v>
      </c>
      <c r="T17" s="28">
        <v>1.5</v>
      </c>
      <c r="U17" s="78"/>
      <c r="V17" s="55">
        <f t="shared" si="0"/>
        <v>16</v>
      </c>
      <c r="X17" s="38">
        <v>1</v>
      </c>
      <c r="Y17" s="4">
        <v>1</v>
      </c>
      <c r="Z17" s="28">
        <v>1</v>
      </c>
      <c r="AA17" s="78"/>
      <c r="AB17" s="173">
        <v>1</v>
      </c>
      <c r="AC17" s="4">
        <v>1</v>
      </c>
      <c r="AD17" s="28"/>
      <c r="AE17" s="38">
        <v>1</v>
      </c>
      <c r="AF17" s="173">
        <v>1</v>
      </c>
      <c r="AG17" s="28"/>
      <c r="AH17" s="38">
        <v>1.5</v>
      </c>
      <c r="AI17" s="173">
        <v>1.5</v>
      </c>
      <c r="AJ17" s="4">
        <v>1.5</v>
      </c>
      <c r="AK17" s="28"/>
      <c r="AL17" s="38">
        <v>1.5</v>
      </c>
      <c r="AM17" s="4">
        <v>1.5</v>
      </c>
      <c r="AN17" s="28">
        <v>1.5</v>
      </c>
      <c r="AO17" s="31">
        <f t="shared" si="1"/>
        <v>16</v>
      </c>
    </row>
    <row r="18" spans="1:41" ht="19.5" customHeight="1" thickBot="1">
      <c r="A18" s="289"/>
      <c r="B18" s="290"/>
      <c r="C18" s="53" t="s">
        <v>24</v>
      </c>
      <c r="D18" s="38"/>
      <c r="E18" s="4"/>
      <c r="F18" s="28"/>
      <c r="G18" s="78"/>
      <c r="H18" s="173">
        <v>1</v>
      </c>
      <c r="I18" s="4">
        <v>1</v>
      </c>
      <c r="J18" s="28"/>
      <c r="K18" s="38">
        <v>1</v>
      </c>
      <c r="L18" s="173">
        <v>1</v>
      </c>
      <c r="M18" s="28"/>
      <c r="N18" s="38">
        <v>1</v>
      </c>
      <c r="O18" s="173">
        <v>1</v>
      </c>
      <c r="P18" s="4">
        <v>1</v>
      </c>
      <c r="Q18" s="28"/>
      <c r="R18" s="38">
        <v>1</v>
      </c>
      <c r="S18" s="119">
        <v>1</v>
      </c>
      <c r="T18" s="28">
        <v>1</v>
      </c>
      <c r="U18" s="78"/>
      <c r="V18" s="55">
        <f aca="true" t="shared" si="2" ref="V18:V59">SUM(X18:AN18)</f>
        <v>10</v>
      </c>
      <c r="X18" s="38"/>
      <c r="Y18" s="4"/>
      <c r="Z18" s="28"/>
      <c r="AA18" s="78"/>
      <c r="AB18" s="173">
        <v>1</v>
      </c>
      <c r="AC18" s="4">
        <v>1</v>
      </c>
      <c r="AD18" s="28"/>
      <c r="AE18" s="38">
        <v>1</v>
      </c>
      <c r="AF18" s="173">
        <v>1</v>
      </c>
      <c r="AG18" s="28"/>
      <c r="AH18" s="38">
        <v>1</v>
      </c>
      <c r="AI18" s="173">
        <v>1</v>
      </c>
      <c r="AJ18" s="4">
        <v>1</v>
      </c>
      <c r="AK18" s="28"/>
      <c r="AL18" s="38">
        <v>1</v>
      </c>
      <c r="AM18" s="4">
        <v>1</v>
      </c>
      <c r="AN18" s="28">
        <v>1</v>
      </c>
      <c r="AO18" s="31">
        <f t="shared" si="1"/>
        <v>10</v>
      </c>
    </row>
    <row r="19" spans="1:41" ht="19.5" customHeight="1" thickBot="1">
      <c r="A19" s="289"/>
      <c r="B19" s="290"/>
      <c r="C19" s="53" t="s">
        <v>103</v>
      </c>
      <c r="D19" s="38"/>
      <c r="E19" s="4"/>
      <c r="F19" s="28"/>
      <c r="G19" s="78"/>
      <c r="H19" s="173"/>
      <c r="I19" s="4"/>
      <c r="J19" s="28"/>
      <c r="K19" s="38"/>
      <c r="L19" s="173"/>
      <c r="M19" s="28"/>
      <c r="N19" s="38"/>
      <c r="O19" s="173"/>
      <c r="P19" s="4"/>
      <c r="Q19" s="28"/>
      <c r="R19" s="38">
        <v>1</v>
      </c>
      <c r="S19" s="119">
        <v>1</v>
      </c>
      <c r="T19" s="28">
        <v>1</v>
      </c>
      <c r="U19" s="78"/>
      <c r="V19" s="55">
        <f t="shared" si="2"/>
        <v>3</v>
      </c>
      <c r="X19" s="38"/>
      <c r="Y19" s="4"/>
      <c r="Z19" s="28"/>
      <c r="AA19" s="78"/>
      <c r="AB19" s="173"/>
      <c r="AC19" s="4"/>
      <c r="AD19" s="28"/>
      <c r="AE19" s="38"/>
      <c r="AF19" s="173"/>
      <c r="AG19" s="28"/>
      <c r="AH19" s="38"/>
      <c r="AI19" s="173"/>
      <c r="AJ19" s="4"/>
      <c r="AK19" s="28"/>
      <c r="AL19" s="38">
        <v>1</v>
      </c>
      <c r="AM19" s="4">
        <v>1</v>
      </c>
      <c r="AN19" s="28">
        <v>1</v>
      </c>
      <c r="AO19" s="31">
        <f t="shared" si="1"/>
        <v>3</v>
      </c>
    </row>
    <row r="20" spans="1:41" ht="19.5" customHeight="1" thickBot="1">
      <c r="A20" s="289"/>
      <c r="B20" s="290"/>
      <c r="C20" s="53" t="s">
        <v>115</v>
      </c>
      <c r="D20" s="38">
        <v>1</v>
      </c>
      <c r="E20" s="4">
        <v>1</v>
      </c>
      <c r="F20" s="28">
        <v>1</v>
      </c>
      <c r="G20" s="78"/>
      <c r="H20" s="173">
        <v>1</v>
      </c>
      <c r="I20" s="4">
        <v>1</v>
      </c>
      <c r="J20" s="28"/>
      <c r="K20" s="38">
        <v>1</v>
      </c>
      <c r="L20" s="173">
        <v>1</v>
      </c>
      <c r="M20" s="28"/>
      <c r="N20" s="38"/>
      <c r="O20" s="173"/>
      <c r="P20" s="4"/>
      <c r="Q20" s="28"/>
      <c r="R20" s="38"/>
      <c r="S20" s="119"/>
      <c r="T20" s="28"/>
      <c r="U20" s="78"/>
      <c r="V20" s="55">
        <f t="shared" si="2"/>
        <v>7</v>
      </c>
      <c r="X20" s="38">
        <v>1</v>
      </c>
      <c r="Y20" s="4">
        <v>1</v>
      </c>
      <c r="Z20" s="28">
        <v>1</v>
      </c>
      <c r="AA20" s="78"/>
      <c r="AB20" s="173">
        <v>1</v>
      </c>
      <c r="AC20" s="4">
        <v>1</v>
      </c>
      <c r="AD20" s="28"/>
      <c r="AE20" s="38">
        <v>1</v>
      </c>
      <c r="AF20" s="173">
        <v>1</v>
      </c>
      <c r="AG20" s="28"/>
      <c r="AH20" s="38"/>
      <c r="AI20" s="173"/>
      <c r="AJ20" s="4"/>
      <c r="AK20" s="28"/>
      <c r="AL20" s="38"/>
      <c r="AM20" s="4"/>
      <c r="AN20" s="28"/>
      <c r="AO20" s="31">
        <f t="shared" si="1"/>
        <v>7</v>
      </c>
    </row>
    <row r="21" spans="1:41" ht="19.5" customHeight="1" thickBot="1">
      <c r="A21" s="289"/>
      <c r="B21" s="290"/>
      <c r="C21" s="53" t="s">
        <v>30</v>
      </c>
      <c r="D21" s="38">
        <v>1</v>
      </c>
      <c r="E21" s="4">
        <v>1</v>
      </c>
      <c r="F21" s="28">
        <v>1</v>
      </c>
      <c r="G21" s="78"/>
      <c r="H21" s="173">
        <v>1</v>
      </c>
      <c r="I21" s="4">
        <v>1</v>
      </c>
      <c r="J21" s="28"/>
      <c r="K21" s="38">
        <v>1</v>
      </c>
      <c r="L21" s="173">
        <v>1</v>
      </c>
      <c r="M21" s="28"/>
      <c r="N21" s="38"/>
      <c r="O21" s="173"/>
      <c r="P21" s="4"/>
      <c r="Q21" s="28"/>
      <c r="R21" s="38"/>
      <c r="S21" s="119"/>
      <c r="T21" s="28"/>
      <c r="U21" s="78"/>
      <c r="V21" s="55">
        <f t="shared" si="2"/>
        <v>7</v>
      </c>
      <c r="X21" s="38">
        <v>1</v>
      </c>
      <c r="Y21" s="4">
        <v>1</v>
      </c>
      <c r="Z21" s="28">
        <v>1</v>
      </c>
      <c r="AA21" s="78"/>
      <c r="AB21" s="173">
        <v>1</v>
      </c>
      <c r="AC21" s="4">
        <v>1</v>
      </c>
      <c r="AD21" s="28"/>
      <c r="AE21" s="38">
        <v>1</v>
      </c>
      <c r="AF21" s="173">
        <v>1</v>
      </c>
      <c r="AG21" s="28"/>
      <c r="AH21" s="38"/>
      <c r="AI21" s="173"/>
      <c r="AJ21" s="4"/>
      <c r="AK21" s="28"/>
      <c r="AL21" s="38"/>
      <c r="AM21" s="4"/>
      <c r="AN21" s="28"/>
      <c r="AO21" s="31">
        <f t="shared" si="1"/>
        <v>7</v>
      </c>
    </row>
    <row r="22" spans="1:41" ht="19.5" customHeight="1" thickBot="1">
      <c r="A22" s="289"/>
      <c r="B22" s="290"/>
      <c r="C22" s="53" t="s">
        <v>102</v>
      </c>
      <c r="D22" s="38"/>
      <c r="E22" s="4"/>
      <c r="F22" s="28"/>
      <c r="G22" s="78"/>
      <c r="H22" s="173"/>
      <c r="I22" s="4"/>
      <c r="J22" s="28"/>
      <c r="K22" s="38"/>
      <c r="L22" s="173"/>
      <c r="M22" s="28"/>
      <c r="N22" s="38">
        <v>1</v>
      </c>
      <c r="O22" s="173">
        <v>1</v>
      </c>
      <c r="P22" s="4">
        <v>1</v>
      </c>
      <c r="Q22" s="28"/>
      <c r="R22" s="38">
        <v>1</v>
      </c>
      <c r="S22" s="119">
        <v>1</v>
      </c>
      <c r="T22" s="28">
        <v>1</v>
      </c>
      <c r="U22" s="78"/>
      <c r="V22" s="55">
        <f t="shared" si="2"/>
        <v>6</v>
      </c>
      <c r="X22" s="38"/>
      <c r="Y22" s="4"/>
      <c r="Z22" s="28"/>
      <c r="AA22" s="78"/>
      <c r="AB22" s="173"/>
      <c r="AC22" s="4"/>
      <c r="AD22" s="28"/>
      <c r="AE22" s="38"/>
      <c r="AF22" s="173"/>
      <c r="AG22" s="28"/>
      <c r="AH22" s="38">
        <v>1</v>
      </c>
      <c r="AI22" s="173">
        <v>1</v>
      </c>
      <c r="AJ22" s="4">
        <v>1</v>
      </c>
      <c r="AK22" s="28"/>
      <c r="AL22" s="38">
        <v>1</v>
      </c>
      <c r="AM22" s="4">
        <v>1</v>
      </c>
      <c r="AN22" s="28">
        <v>1</v>
      </c>
      <c r="AO22" s="31">
        <f t="shared" si="1"/>
        <v>6</v>
      </c>
    </row>
    <row r="23" spans="1:41" ht="19.5" customHeight="1" thickBot="1">
      <c r="A23" s="289"/>
      <c r="B23" s="290"/>
      <c r="C23" s="53" t="s">
        <v>21</v>
      </c>
      <c r="D23" s="38">
        <v>4</v>
      </c>
      <c r="E23" s="4">
        <v>4</v>
      </c>
      <c r="F23" s="28">
        <v>4</v>
      </c>
      <c r="G23" s="78"/>
      <c r="H23" s="173">
        <v>4</v>
      </c>
      <c r="I23" s="4">
        <v>4</v>
      </c>
      <c r="J23" s="28"/>
      <c r="K23" s="38"/>
      <c r="L23" s="173"/>
      <c r="M23" s="28"/>
      <c r="N23" s="38"/>
      <c r="O23" s="173"/>
      <c r="P23" s="4"/>
      <c r="Q23" s="28"/>
      <c r="R23" s="38"/>
      <c r="S23" s="119"/>
      <c r="T23" s="28"/>
      <c r="U23" s="78"/>
      <c r="V23" s="55">
        <f t="shared" si="2"/>
        <v>20</v>
      </c>
      <c r="X23" s="38">
        <v>4</v>
      </c>
      <c r="Y23" s="4">
        <v>4</v>
      </c>
      <c r="Z23" s="28">
        <v>4</v>
      </c>
      <c r="AA23" s="78"/>
      <c r="AB23" s="173">
        <v>4</v>
      </c>
      <c r="AC23" s="4">
        <v>4</v>
      </c>
      <c r="AD23" s="28"/>
      <c r="AE23" s="38"/>
      <c r="AF23" s="173"/>
      <c r="AG23" s="28"/>
      <c r="AH23" s="38"/>
      <c r="AI23" s="173"/>
      <c r="AJ23" s="4"/>
      <c r="AK23" s="28"/>
      <c r="AL23" s="38"/>
      <c r="AM23" s="4"/>
      <c r="AN23" s="28"/>
      <c r="AO23" s="31">
        <f t="shared" si="1"/>
        <v>20</v>
      </c>
    </row>
    <row r="24" spans="1:41" ht="19.5" customHeight="1" thickBot="1">
      <c r="A24" s="289"/>
      <c r="B24" s="290"/>
      <c r="C24" s="53" t="s">
        <v>42</v>
      </c>
      <c r="D24" s="38"/>
      <c r="E24" s="4"/>
      <c r="F24" s="28"/>
      <c r="G24" s="78"/>
      <c r="H24" s="173"/>
      <c r="I24" s="4"/>
      <c r="J24" s="28"/>
      <c r="K24" s="38">
        <v>2</v>
      </c>
      <c r="L24" s="173">
        <v>2</v>
      </c>
      <c r="M24" s="28"/>
      <c r="N24" s="38">
        <v>2</v>
      </c>
      <c r="O24" s="173">
        <v>2</v>
      </c>
      <c r="P24" s="4">
        <v>2</v>
      </c>
      <c r="Q24" s="28"/>
      <c r="R24" s="38">
        <v>2</v>
      </c>
      <c r="S24" s="119">
        <v>2</v>
      </c>
      <c r="T24" s="28">
        <v>2</v>
      </c>
      <c r="U24" s="78"/>
      <c r="V24" s="55">
        <f t="shared" si="2"/>
        <v>16</v>
      </c>
      <c r="X24" s="38"/>
      <c r="Y24" s="4"/>
      <c r="Z24" s="28"/>
      <c r="AA24" s="78"/>
      <c r="AB24" s="173"/>
      <c r="AC24" s="4"/>
      <c r="AD24" s="28"/>
      <c r="AE24" s="38">
        <v>2</v>
      </c>
      <c r="AF24" s="173">
        <v>2</v>
      </c>
      <c r="AG24" s="28"/>
      <c r="AH24" s="38">
        <v>2</v>
      </c>
      <c r="AI24" s="173">
        <v>2</v>
      </c>
      <c r="AJ24" s="4">
        <v>2</v>
      </c>
      <c r="AK24" s="28"/>
      <c r="AL24" s="38">
        <v>2</v>
      </c>
      <c r="AM24" s="4">
        <v>2</v>
      </c>
      <c r="AN24" s="28">
        <v>2</v>
      </c>
      <c r="AO24" s="31">
        <f t="shared" si="1"/>
        <v>16</v>
      </c>
    </row>
    <row r="25" spans="1:41" ht="19.5" customHeight="1" thickBot="1">
      <c r="A25" s="289"/>
      <c r="B25" s="290"/>
      <c r="C25" s="53" t="s">
        <v>3</v>
      </c>
      <c r="D25" s="38"/>
      <c r="E25" s="4"/>
      <c r="F25" s="28"/>
      <c r="G25" s="78"/>
      <c r="H25" s="173"/>
      <c r="I25" s="4"/>
      <c r="J25" s="28"/>
      <c r="K25" s="38">
        <v>2</v>
      </c>
      <c r="L25" s="173">
        <v>2</v>
      </c>
      <c r="M25" s="28"/>
      <c r="N25" s="38">
        <v>2</v>
      </c>
      <c r="O25" s="173">
        <v>2</v>
      </c>
      <c r="P25" s="4">
        <v>2</v>
      </c>
      <c r="Q25" s="28"/>
      <c r="R25" s="38">
        <v>2</v>
      </c>
      <c r="S25" s="119">
        <v>2</v>
      </c>
      <c r="T25" s="28">
        <v>2</v>
      </c>
      <c r="U25" s="78"/>
      <c r="V25" s="55">
        <f t="shared" si="2"/>
        <v>16</v>
      </c>
      <c r="X25" s="38"/>
      <c r="Y25" s="4"/>
      <c r="Z25" s="28"/>
      <c r="AA25" s="78"/>
      <c r="AB25" s="173"/>
      <c r="AC25" s="4"/>
      <c r="AD25" s="28"/>
      <c r="AE25" s="38">
        <v>2</v>
      </c>
      <c r="AF25" s="173">
        <v>2</v>
      </c>
      <c r="AG25" s="28"/>
      <c r="AH25" s="38">
        <v>2</v>
      </c>
      <c r="AI25" s="173">
        <v>2</v>
      </c>
      <c r="AJ25" s="4">
        <v>2</v>
      </c>
      <c r="AK25" s="28"/>
      <c r="AL25" s="38">
        <v>2</v>
      </c>
      <c r="AM25" s="4">
        <v>2</v>
      </c>
      <c r="AN25" s="28">
        <v>2</v>
      </c>
      <c r="AO25" s="31">
        <f t="shared" si="1"/>
        <v>16</v>
      </c>
    </row>
    <row r="26" spans="1:41" ht="19.5" customHeight="1" thickBot="1">
      <c r="A26" s="289"/>
      <c r="B26" s="290"/>
      <c r="C26" s="53" t="s">
        <v>26</v>
      </c>
      <c r="D26" s="38">
        <v>2</v>
      </c>
      <c r="E26" s="4">
        <v>2</v>
      </c>
      <c r="F26" s="28">
        <v>2</v>
      </c>
      <c r="G26" s="78"/>
      <c r="H26" s="173"/>
      <c r="I26" s="4"/>
      <c r="J26" s="28"/>
      <c r="K26" s="38"/>
      <c r="L26" s="173"/>
      <c r="M26" s="28"/>
      <c r="N26" s="38"/>
      <c r="O26" s="173"/>
      <c r="P26" s="4"/>
      <c r="Q26" s="28"/>
      <c r="R26" s="38"/>
      <c r="S26" s="119"/>
      <c r="T26" s="28"/>
      <c r="U26" s="78"/>
      <c r="V26" s="55">
        <f t="shared" si="2"/>
        <v>6</v>
      </c>
      <c r="X26" s="38">
        <v>2</v>
      </c>
      <c r="Y26" s="4">
        <v>2</v>
      </c>
      <c r="Z26" s="28">
        <v>2</v>
      </c>
      <c r="AA26" s="78"/>
      <c r="AB26" s="173"/>
      <c r="AC26" s="4"/>
      <c r="AD26" s="28"/>
      <c r="AE26" s="38"/>
      <c r="AF26" s="173"/>
      <c r="AG26" s="28"/>
      <c r="AH26" s="38"/>
      <c r="AI26" s="173"/>
      <c r="AJ26" s="4"/>
      <c r="AK26" s="28"/>
      <c r="AL26" s="38"/>
      <c r="AM26" s="4"/>
      <c r="AN26" s="28"/>
      <c r="AO26" s="31">
        <f t="shared" si="1"/>
        <v>6</v>
      </c>
    </row>
    <row r="27" spans="1:41" ht="19.5" customHeight="1" thickBot="1">
      <c r="A27" s="289"/>
      <c r="B27" s="290"/>
      <c r="C27" s="53" t="s">
        <v>27</v>
      </c>
      <c r="D27" s="38"/>
      <c r="E27" s="4"/>
      <c r="F27" s="28"/>
      <c r="G27" s="78"/>
      <c r="H27" s="173">
        <v>2</v>
      </c>
      <c r="I27" s="4">
        <v>2</v>
      </c>
      <c r="J27" s="28"/>
      <c r="K27" s="38">
        <v>2</v>
      </c>
      <c r="L27" s="173">
        <v>2</v>
      </c>
      <c r="M27" s="28"/>
      <c r="N27" s="38">
        <v>2</v>
      </c>
      <c r="O27" s="173">
        <v>2</v>
      </c>
      <c r="P27" s="4">
        <v>2</v>
      </c>
      <c r="Q27" s="28"/>
      <c r="R27" s="38">
        <v>2</v>
      </c>
      <c r="S27" s="119">
        <v>2</v>
      </c>
      <c r="T27" s="28">
        <v>2</v>
      </c>
      <c r="U27" s="78"/>
      <c r="V27" s="55">
        <f t="shared" si="2"/>
        <v>20</v>
      </c>
      <c r="X27" s="38"/>
      <c r="Y27" s="4"/>
      <c r="Z27" s="28"/>
      <c r="AA27" s="78"/>
      <c r="AB27" s="173">
        <v>2</v>
      </c>
      <c r="AC27" s="4">
        <v>2</v>
      </c>
      <c r="AD27" s="28"/>
      <c r="AE27" s="38">
        <v>2</v>
      </c>
      <c r="AF27" s="173">
        <v>2</v>
      </c>
      <c r="AG27" s="28"/>
      <c r="AH27" s="38">
        <v>2</v>
      </c>
      <c r="AI27" s="173">
        <v>2</v>
      </c>
      <c r="AJ27" s="4">
        <v>2</v>
      </c>
      <c r="AK27" s="28"/>
      <c r="AL27" s="38">
        <v>2</v>
      </c>
      <c r="AM27" s="4">
        <v>2</v>
      </c>
      <c r="AN27" s="28">
        <v>2</v>
      </c>
      <c r="AO27" s="31">
        <f t="shared" si="1"/>
        <v>20</v>
      </c>
    </row>
    <row r="28" spans="1:41" ht="19.5" customHeight="1" thickBot="1">
      <c r="A28" s="289"/>
      <c r="B28" s="290"/>
      <c r="C28" s="53" t="s">
        <v>96</v>
      </c>
      <c r="D28" s="38">
        <v>1</v>
      </c>
      <c r="E28" s="4">
        <v>1</v>
      </c>
      <c r="F28" s="28">
        <v>1</v>
      </c>
      <c r="G28" s="78"/>
      <c r="H28" s="173">
        <v>1</v>
      </c>
      <c r="I28" s="4">
        <v>1</v>
      </c>
      <c r="J28" s="28"/>
      <c r="K28" s="38">
        <v>1</v>
      </c>
      <c r="L28" s="173">
        <v>1</v>
      </c>
      <c r="M28" s="28"/>
      <c r="N28" s="38"/>
      <c r="O28" s="173"/>
      <c r="P28" s="4"/>
      <c r="Q28" s="28"/>
      <c r="R28" s="38"/>
      <c r="S28" s="119"/>
      <c r="T28" s="28"/>
      <c r="U28" s="78"/>
      <c r="V28" s="55">
        <f t="shared" si="2"/>
        <v>7</v>
      </c>
      <c r="X28" s="38">
        <v>1</v>
      </c>
      <c r="Y28" s="4">
        <v>1</v>
      </c>
      <c r="Z28" s="28">
        <v>1</v>
      </c>
      <c r="AA28" s="78"/>
      <c r="AB28" s="173">
        <v>1</v>
      </c>
      <c r="AC28" s="4">
        <v>1</v>
      </c>
      <c r="AD28" s="28"/>
      <c r="AE28" s="38">
        <v>1</v>
      </c>
      <c r="AF28" s="173">
        <v>1</v>
      </c>
      <c r="AG28" s="28"/>
      <c r="AH28" s="38"/>
      <c r="AI28" s="173"/>
      <c r="AJ28" s="4"/>
      <c r="AK28" s="28"/>
      <c r="AL28" s="38"/>
      <c r="AM28" s="4"/>
      <c r="AN28" s="28"/>
      <c r="AO28" s="31">
        <f t="shared" si="1"/>
        <v>7</v>
      </c>
    </row>
    <row r="29" spans="1:41" ht="19.5" customHeight="1" thickBot="1">
      <c r="A29" s="289"/>
      <c r="B29" s="290"/>
      <c r="C29" s="53" t="s">
        <v>25</v>
      </c>
      <c r="D29" s="38"/>
      <c r="E29" s="4"/>
      <c r="F29" s="28"/>
      <c r="G29" s="78"/>
      <c r="H29" s="173">
        <v>2</v>
      </c>
      <c r="I29" s="4">
        <v>2</v>
      </c>
      <c r="J29" s="28"/>
      <c r="K29" s="38">
        <v>2</v>
      </c>
      <c r="L29" s="173">
        <v>2</v>
      </c>
      <c r="M29" s="28"/>
      <c r="N29" s="38">
        <v>2</v>
      </c>
      <c r="O29" s="173">
        <v>2</v>
      </c>
      <c r="P29" s="4">
        <v>2</v>
      </c>
      <c r="Q29" s="28"/>
      <c r="R29" s="38">
        <v>1.5</v>
      </c>
      <c r="S29" s="119">
        <v>1.5</v>
      </c>
      <c r="T29" s="28">
        <v>1.5</v>
      </c>
      <c r="U29" s="78"/>
      <c r="V29" s="55">
        <f t="shared" si="2"/>
        <v>18.5</v>
      </c>
      <c r="X29" s="38"/>
      <c r="Y29" s="4"/>
      <c r="Z29" s="28"/>
      <c r="AA29" s="78"/>
      <c r="AB29" s="173">
        <v>2</v>
      </c>
      <c r="AC29" s="4">
        <v>2</v>
      </c>
      <c r="AD29" s="28"/>
      <c r="AE29" s="38">
        <v>2</v>
      </c>
      <c r="AF29" s="173">
        <v>2</v>
      </c>
      <c r="AG29" s="28"/>
      <c r="AH29" s="38">
        <v>2</v>
      </c>
      <c r="AI29" s="173">
        <v>2</v>
      </c>
      <c r="AJ29" s="4">
        <v>2</v>
      </c>
      <c r="AK29" s="28"/>
      <c r="AL29" s="38">
        <v>1.5</v>
      </c>
      <c r="AM29" s="4">
        <v>1.5</v>
      </c>
      <c r="AN29" s="28">
        <v>1.5</v>
      </c>
      <c r="AO29" s="31">
        <f t="shared" si="1"/>
        <v>18.5</v>
      </c>
    </row>
    <row r="30" spans="1:41" ht="19.5" customHeight="1" thickBot="1">
      <c r="A30" s="289"/>
      <c r="B30" s="290"/>
      <c r="C30" s="53" t="s">
        <v>28</v>
      </c>
      <c r="D30" s="38"/>
      <c r="E30" s="4"/>
      <c r="F30" s="28"/>
      <c r="G30" s="78"/>
      <c r="H30" s="173"/>
      <c r="I30" s="4"/>
      <c r="J30" s="28"/>
      <c r="K30" s="38">
        <v>2</v>
      </c>
      <c r="L30" s="173">
        <v>2</v>
      </c>
      <c r="M30" s="28"/>
      <c r="N30" s="38">
        <v>2</v>
      </c>
      <c r="O30" s="173">
        <v>2</v>
      </c>
      <c r="P30" s="4">
        <v>2</v>
      </c>
      <c r="Q30" s="28"/>
      <c r="R30" s="38">
        <v>3</v>
      </c>
      <c r="S30" s="119">
        <v>3</v>
      </c>
      <c r="T30" s="28">
        <v>3</v>
      </c>
      <c r="U30" s="78"/>
      <c r="V30" s="55">
        <f t="shared" si="2"/>
        <v>19</v>
      </c>
      <c r="X30" s="38"/>
      <c r="Y30" s="4"/>
      <c r="Z30" s="28"/>
      <c r="AA30" s="78"/>
      <c r="AB30" s="173"/>
      <c r="AC30" s="4"/>
      <c r="AD30" s="28"/>
      <c r="AE30" s="38">
        <v>2</v>
      </c>
      <c r="AF30" s="173">
        <v>2</v>
      </c>
      <c r="AG30" s="28"/>
      <c r="AH30" s="38">
        <v>2</v>
      </c>
      <c r="AI30" s="173">
        <v>2</v>
      </c>
      <c r="AJ30" s="4">
        <v>2</v>
      </c>
      <c r="AK30" s="28"/>
      <c r="AL30" s="38">
        <v>3</v>
      </c>
      <c r="AM30" s="4">
        <v>3</v>
      </c>
      <c r="AN30" s="28">
        <v>3</v>
      </c>
      <c r="AO30" s="31">
        <f t="shared" si="1"/>
        <v>19</v>
      </c>
    </row>
    <row r="31" spans="1:41" ht="19.5" customHeight="1" thickBot="1">
      <c r="A31" s="289"/>
      <c r="B31" s="290"/>
      <c r="C31" s="53" t="s">
        <v>29</v>
      </c>
      <c r="D31" s="38"/>
      <c r="E31" s="4"/>
      <c r="F31" s="28"/>
      <c r="G31" s="78"/>
      <c r="H31" s="173"/>
      <c r="I31" s="4"/>
      <c r="J31" s="28"/>
      <c r="K31" s="38">
        <v>1.5</v>
      </c>
      <c r="L31" s="173">
        <v>1.5</v>
      </c>
      <c r="M31" s="28"/>
      <c r="N31" s="38">
        <v>2</v>
      </c>
      <c r="O31" s="173">
        <v>2</v>
      </c>
      <c r="P31" s="4">
        <v>2</v>
      </c>
      <c r="Q31" s="28"/>
      <c r="R31" s="38">
        <v>2</v>
      </c>
      <c r="S31" s="119">
        <v>2</v>
      </c>
      <c r="T31" s="28">
        <v>2</v>
      </c>
      <c r="U31" s="78"/>
      <c r="V31" s="55">
        <f t="shared" si="2"/>
        <v>15</v>
      </c>
      <c r="X31" s="38"/>
      <c r="Y31" s="4"/>
      <c r="Z31" s="28"/>
      <c r="AA31" s="78"/>
      <c r="AB31" s="173"/>
      <c r="AC31" s="4"/>
      <c r="AD31" s="28"/>
      <c r="AE31" s="38">
        <v>1.5</v>
      </c>
      <c r="AF31" s="173">
        <v>1.5</v>
      </c>
      <c r="AG31" s="28"/>
      <c r="AH31" s="38">
        <v>2</v>
      </c>
      <c r="AI31" s="173">
        <v>2</v>
      </c>
      <c r="AJ31" s="4">
        <v>2</v>
      </c>
      <c r="AK31" s="28"/>
      <c r="AL31" s="38">
        <v>2</v>
      </c>
      <c r="AM31" s="4">
        <v>2</v>
      </c>
      <c r="AN31" s="28">
        <v>2</v>
      </c>
      <c r="AO31" s="31">
        <f t="shared" si="1"/>
        <v>15</v>
      </c>
    </row>
    <row r="32" spans="1:41" ht="19.5" customHeight="1" thickBot="1">
      <c r="A32" s="289"/>
      <c r="B32" s="290"/>
      <c r="C32" s="53" t="s">
        <v>4</v>
      </c>
      <c r="D32" s="38">
        <v>2</v>
      </c>
      <c r="E32" s="4">
        <v>2</v>
      </c>
      <c r="F32" s="28">
        <v>2</v>
      </c>
      <c r="G32" s="78"/>
      <c r="H32" s="173" t="s">
        <v>72</v>
      </c>
      <c r="I32" s="4">
        <v>2</v>
      </c>
      <c r="J32" s="28"/>
      <c r="K32" s="38">
        <v>1</v>
      </c>
      <c r="L32" s="173">
        <v>1</v>
      </c>
      <c r="M32" s="28"/>
      <c r="N32" s="38">
        <v>1</v>
      </c>
      <c r="O32" s="173">
        <v>1</v>
      </c>
      <c r="P32" s="4" t="s">
        <v>118</v>
      </c>
      <c r="Q32" s="28"/>
      <c r="R32" s="38">
        <v>1</v>
      </c>
      <c r="S32" s="119">
        <v>1</v>
      </c>
      <c r="T32" s="28" t="s">
        <v>118</v>
      </c>
      <c r="U32" s="78"/>
      <c r="V32" s="55">
        <f t="shared" si="2"/>
        <v>22</v>
      </c>
      <c r="W32" s="1" t="s">
        <v>106</v>
      </c>
      <c r="X32" s="38">
        <v>2</v>
      </c>
      <c r="Y32" s="4">
        <v>2</v>
      </c>
      <c r="Z32" s="28">
        <v>2</v>
      </c>
      <c r="AA32" s="78"/>
      <c r="AB32" s="173">
        <v>4</v>
      </c>
      <c r="AC32" s="4">
        <v>2</v>
      </c>
      <c r="AD32" s="28"/>
      <c r="AE32" s="38">
        <v>1</v>
      </c>
      <c r="AF32" s="173">
        <v>1</v>
      </c>
      <c r="AG32" s="28"/>
      <c r="AH32" s="38">
        <v>1</v>
      </c>
      <c r="AI32" s="173">
        <v>1</v>
      </c>
      <c r="AJ32" s="4">
        <v>2</v>
      </c>
      <c r="AK32" s="28"/>
      <c r="AL32" s="38">
        <v>1</v>
      </c>
      <c r="AM32" s="4">
        <v>1</v>
      </c>
      <c r="AN32" s="28">
        <v>2</v>
      </c>
      <c r="AO32" s="31">
        <f t="shared" si="1"/>
        <v>22</v>
      </c>
    </row>
    <row r="33" spans="1:41" ht="19.5" customHeight="1" thickBot="1">
      <c r="A33" s="289"/>
      <c r="B33" s="290"/>
      <c r="C33" s="53" t="s">
        <v>113</v>
      </c>
      <c r="D33" s="38">
        <v>1</v>
      </c>
      <c r="E33" s="4">
        <v>1</v>
      </c>
      <c r="F33" s="28">
        <v>1</v>
      </c>
      <c r="G33" s="78"/>
      <c r="H33" s="173">
        <v>1</v>
      </c>
      <c r="I33" s="4">
        <v>1</v>
      </c>
      <c r="J33" s="28"/>
      <c r="K33" s="38">
        <v>1</v>
      </c>
      <c r="L33" s="173">
        <v>1</v>
      </c>
      <c r="M33" s="28"/>
      <c r="N33" s="38">
        <v>2</v>
      </c>
      <c r="O33" s="173">
        <v>2</v>
      </c>
      <c r="P33" s="4">
        <v>2</v>
      </c>
      <c r="Q33" s="28"/>
      <c r="R33" s="38">
        <v>2</v>
      </c>
      <c r="S33" s="119">
        <v>2</v>
      </c>
      <c r="T33" s="28">
        <v>2</v>
      </c>
      <c r="U33" s="78"/>
      <c r="V33" s="55">
        <f t="shared" si="2"/>
        <v>19</v>
      </c>
      <c r="X33" s="38">
        <v>1</v>
      </c>
      <c r="Y33" s="4">
        <v>1</v>
      </c>
      <c r="Z33" s="28">
        <v>1</v>
      </c>
      <c r="AA33" s="78"/>
      <c r="AB33" s="173">
        <v>1</v>
      </c>
      <c r="AC33" s="4">
        <v>1</v>
      </c>
      <c r="AD33" s="28"/>
      <c r="AE33" s="38">
        <v>1</v>
      </c>
      <c r="AF33" s="173">
        <v>1</v>
      </c>
      <c r="AG33" s="28"/>
      <c r="AH33" s="38">
        <v>2</v>
      </c>
      <c r="AI33" s="173">
        <v>2</v>
      </c>
      <c r="AJ33" s="4">
        <v>2</v>
      </c>
      <c r="AK33" s="28"/>
      <c r="AL33" s="38">
        <v>2</v>
      </c>
      <c r="AM33" s="4">
        <v>2</v>
      </c>
      <c r="AN33" s="28">
        <v>2</v>
      </c>
      <c r="AO33" s="31">
        <f t="shared" si="1"/>
        <v>19</v>
      </c>
    </row>
    <row r="34" spans="1:41" ht="19.5" customHeight="1" thickBot="1">
      <c r="A34" s="289"/>
      <c r="B34" s="290"/>
      <c r="C34" s="53" t="s">
        <v>91</v>
      </c>
      <c r="D34" s="38">
        <v>1</v>
      </c>
      <c r="E34" s="4">
        <v>1</v>
      </c>
      <c r="F34" s="28">
        <v>1</v>
      </c>
      <c r="G34" s="78"/>
      <c r="H34" s="173">
        <v>1</v>
      </c>
      <c r="I34" s="4">
        <v>1</v>
      </c>
      <c r="J34" s="28"/>
      <c r="K34" s="38">
        <v>1</v>
      </c>
      <c r="L34" s="173">
        <v>1</v>
      </c>
      <c r="M34" s="28"/>
      <c r="N34" s="38">
        <v>1</v>
      </c>
      <c r="O34" s="173">
        <v>1</v>
      </c>
      <c r="P34" s="4">
        <v>1</v>
      </c>
      <c r="Q34" s="28"/>
      <c r="R34" s="38">
        <v>1</v>
      </c>
      <c r="S34" s="119">
        <v>1</v>
      </c>
      <c r="T34" s="28">
        <v>1</v>
      </c>
      <c r="U34" s="78"/>
      <c r="V34" s="55">
        <f t="shared" si="2"/>
        <v>13</v>
      </c>
      <c r="X34" s="38">
        <v>1</v>
      </c>
      <c r="Y34" s="4">
        <v>1</v>
      </c>
      <c r="Z34" s="28">
        <v>1</v>
      </c>
      <c r="AA34" s="78"/>
      <c r="AB34" s="173">
        <v>1</v>
      </c>
      <c r="AC34" s="4">
        <v>1</v>
      </c>
      <c r="AD34" s="28"/>
      <c r="AE34" s="38">
        <v>1</v>
      </c>
      <c r="AF34" s="173">
        <v>1</v>
      </c>
      <c r="AG34" s="28"/>
      <c r="AH34" s="38">
        <v>1</v>
      </c>
      <c r="AI34" s="173">
        <v>1</v>
      </c>
      <c r="AJ34" s="4">
        <v>1</v>
      </c>
      <c r="AK34" s="28"/>
      <c r="AL34" s="38">
        <v>1</v>
      </c>
      <c r="AM34" s="4">
        <v>1</v>
      </c>
      <c r="AN34" s="28">
        <v>1</v>
      </c>
      <c r="AO34" s="31">
        <f t="shared" si="1"/>
        <v>13</v>
      </c>
    </row>
    <row r="35" spans="1:41" ht="19.5" customHeight="1" thickBot="1">
      <c r="A35" s="289"/>
      <c r="B35" s="290"/>
      <c r="C35" s="53" t="s">
        <v>31</v>
      </c>
      <c r="D35" s="38">
        <v>2</v>
      </c>
      <c r="E35" s="4">
        <v>2</v>
      </c>
      <c r="F35" s="28">
        <v>2</v>
      </c>
      <c r="G35" s="78"/>
      <c r="H35" s="173">
        <v>2</v>
      </c>
      <c r="I35" s="4">
        <v>2</v>
      </c>
      <c r="J35" s="28"/>
      <c r="K35" s="38">
        <v>2</v>
      </c>
      <c r="L35" s="173">
        <v>2</v>
      </c>
      <c r="M35" s="28"/>
      <c r="N35" s="38">
        <v>3</v>
      </c>
      <c r="O35" s="173">
        <v>3</v>
      </c>
      <c r="P35" s="4">
        <v>3</v>
      </c>
      <c r="Q35" s="28"/>
      <c r="R35" s="38">
        <v>3</v>
      </c>
      <c r="S35" s="119">
        <v>3</v>
      </c>
      <c r="T35" s="28">
        <v>3</v>
      </c>
      <c r="U35" s="78"/>
      <c r="V35" s="55">
        <f>SUM(X35:AN35)</f>
        <v>32</v>
      </c>
      <c r="X35" s="38">
        <v>2</v>
      </c>
      <c r="Y35" s="4">
        <v>2</v>
      </c>
      <c r="Z35" s="28">
        <v>2</v>
      </c>
      <c r="AA35" s="78"/>
      <c r="AB35" s="173">
        <v>2</v>
      </c>
      <c r="AC35" s="4">
        <v>2</v>
      </c>
      <c r="AD35" s="28"/>
      <c r="AE35" s="38">
        <v>2</v>
      </c>
      <c r="AF35" s="173">
        <v>2</v>
      </c>
      <c r="AG35" s="28"/>
      <c r="AH35" s="38">
        <v>3</v>
      </c>
      <c r="AI35" s="173">
        <v>3</v>
      </c>
      <c r="AJ35" s="4">
        <v>3</v>
      </c>
      <c r="AK35" s="28"/>
      <c r="AL35" s="38">
        <v>3</v>
      </c>
      <c r="AM35" s="4">
        <v>3</v>
      </c>
      <c r="AN35" s="28">
        <v>3</v>
      </c>
      <c r="AO35" s="31">
        <f t="shared" si="1"/>
        <v>32</v>
      </c>
    </row>
    <row r="36" spans="1:58" ht="27.75" customHeight="1" thickBot="1">
      <c r="A36" s="291"/>
      <c r="B36" s="292"/>
      <c r="C36" s="44" t="s">
        <v>0</v>
      </c>
      <c r="D36" s="48" t="s">
        <v>119</v>
      </c>
      <c r="E36" s="138" t="s">
        <v>120</v>
      </c>
      <c r="F36" s="177" t="s">
        <v>120</v>
      </c>
      <c r="G36" s="192"/>
      <c r="H36" s="176" t="s">
        <v>121</v>
      </c>
      <c r="I36" s="138" t="s">
        <v>122</v>
      </c>
      <c r="J36" s="177"/>
      <c r="K36" s="48" t="s">
        <v>123</v>
      </c>
      <c r="L36" s="176" t="s">
        <v>123</v>
      </c>
      <c r="M36" s="177"/>
      <c r="N36" s="48" t="s">
        <v>148</v>
      </c>
      <c r="O36" s="176" t="s">
        <v>133</v>
      </c>
      <c r="P36" s="138" t="s">
        <v>124</v>
      </c>
      <c r="Q36" s="48"/>
      <c r="R36" s="48" t="s">
        <v>125</v>
      </c>
      <c r="S36" s="140" t="s">
        <v>126</v>
      </c>
      <c r="T36" s="177" t="s">
        <v>127</v>
      </c>
      <c r="U36" s="79"/>
      <c r="V36" s="85">
        <f>SUM(V12:V35)</f>
        <v>404</v>
      </c>
      <c r="X36" s="48">
        <v>28.5</v>
      </c>
      <c r="Y36" s="138">
        <v>26.5</v>
      </c>
      <c r="Z36" s="177">
        <v>26.5</v>
      </c>
      <c r="AA36" s="192"/>
      <c r="AB36" s="176">
        <v>31.5</v>
      </c>
      <c r="AC36" s="138">
        <v>29.5</v>
      </c>
      <c r="AD36" s="177"/>
      <c r="AE36" s="48">
        <v>32</v>
      </c>
      <c r="AF36" s="176">
        <v>32</v>
      </c>
      <c r="AG36" s="177"/>
      <c r="AH36" s="48">
        <v>32.5</v>
      </c>
      <c r="AI36" s="176">
        <v>31.5</v>
      </c>
      <c r="AJ36" s="138">
        <v>32.5</v>
      </c>
      <c r="AK36" s="48"/>
      <c r="AL36" s="48">
        <v>34</v>
      </c>
      <c r="AM36" s="140">
        <v>33</v>
      </c>
      <c r="AN36" s="177">
        <v>34</v>
      </c>
      <c r="AO36" s="31">
        <f>SUM(X36:AN36)</f>
        <v>404</v>
      </c>
      <c r="AP36" s="1">
        <f>SUM(X12:X35)</f>
        <v>28.5</v>
      </c>
      <c r="AQ36" s="1">
        <f aca="true" t="shared" si="3" ref="AQ36:BF36">SUM(Y12:Y35)</f>
        <v>26.5</v>
      </c>
      <c r="AR36" s="1">
        <f t="shared" si="3"/>
        <v>26.5</v>
      </c>
      <c r="AS36" s="1">
        <f t="shared" si="3"/>
        <v>0</v>
      </c>
      <c r="AT36" s="1">
        <f t="shared" si="3"/>
        <v>31.5</v>
      </c>
      <c r="AU36" s="1">
        <f t="shared" si="3"/>
        <v>29.5</v>
      </c>
      <c r="AV36" s="1">
        <f t="shared" si="3"/>
        <v>0</v>
      </c>
      <c r="AW36" s="1">
        <f t="shared" si="3"/>
        <v>32</v>
      </c>
      <c r="AX36" s="1">
        <f t="shared" si="3"/>
        <v>32</v>
      </c>
      <c r="AY36" s="1">
        <f t="shared" si="3"/>
        <v>0</v>
      </c>
      <c r="AZ36" s="1">
        <f t="shared" si="3"/>
        <v>32.5</v>
      </c>
      <c r="BA36" s="1">
        <f t="shared" si="3"/>
        <v>31.5</v>
      </c>
      <c r="BB36" s="1">
        <f t="shared" si="3"/>
        <v>32.5</v>
      </c>
      <c r="BC36" s="1">
        <f t="shared" si="3"/>
        <v>0</v>
      </c>
      <c r="BD36" s="1">
        <f t="shared" si="3"/>
        <v>34</v>
      </c>
      <c r="BE36" s="1">
        <f t="shared" si="3"/>
        <v>33</v>
      </c>
      <c r="BF36" s="1">
        <f t="shared" si="3"/>
        <v>34</v>
      </c>
    </row>
    <row r="37" spans="1:41" ht="20.25" customHeight="1" thickBot="1">
      <c r="A37" s="277" t="s">
        <v>32</v>
      </c>
      <c r="B37" s="293" t="s">
        <v>33</v>
      </c>
      <c r="C37" s="113" t="s">
        <v>44</v>
      </c>
      <c r="D37" s="224"/>
      <c r="E37" s="225"/>
      <c r="F37" s="226"/>
      <c r="G37" s="227"/>
      <c r="H37" s="228"/>
      <c r="I37" s="225"/>
      <c r="J37" s="226"/>
      <c r="K37" s="224"/>
      <c r="L37" s="228"/>
      <c r="M37" s="226"/>
      <c r="N37" s="224"/>
      <c r="O37" s="228">
        <v>0.5</v>
      </c>
      <c r="P37" s="225"/>
      <c r="Q37" s="226"/>
      <c r="R37" s="224"/>
      <c r="S37" s="259"/>
      <c r="T37" s="226"/>
      <c r="U37" s="76"/>
      <c r="V37" s="139">
        <f t="shared" si="2"/>
        <v>0.5</v>
      </c>
      <c r="X37" s="224"/>
      <c r="Y37" s="225"/>
      <c r="Z37" s="226"/>
      <c r="AA37" s="227"/>
      <c r="AB37" s="228"/>
      <c r="AC37" s="225"/>
      <c r="AD37" s="226"/>
      <c r="AE37" s="224"/>
      <c r="AF37" s="228"/>
      <c r="AG37" s="226"/>
      <c r="AH37" s="224"/>
      <c r="AI37" s="228">
        <v>0.5</v>
      </c>
      <c r="AJ37" s="225"/>
      <c r="AK37" s="226"/>
      <c r="AL37" s="224"/>
      <c r="AM37" s="225"/>
      <c r="AN37" s="226"/>
      <c r="AO37" s="31">
        <f t="shared" si="1"/>
        <v>0.5</v>
      </c>
    </row>
    <row r="38" spans="1:41" ht="20.25" customHeight="1" thickBot="1">
      <c r="A38" s="278"/>
      <c r="B38" s="294"/>
      <c r="C38" s="114" t="s">
        <v>40</v>
      </c>
      <c r="D38" s="229">
        <v>0.5</v>
      </c>
      <c r="E38" s="230"/>
      <c r="F38" s="231"/>
      <c r="G38" s="232"/>
      <c r="H38" s="233"/>
      <c r="I38" s="230"/>
      <c r="J38" s="231"/>
      <c r="K38" s="229">
        <v>1</v>
      </c>
      <c r="L38" s="233"/>
      <c r="M38" s="231"/>
      <c r="N38" s="229" t="s">
        <v>106</v>
      </c>
      <c r="O38" s="233"/>
      <c r="P38" s="230"/>
      <c r="Q38" s="231"/>
      <c r="R38" s="229"/>
      <c r="S38" s="260"/>
      <c r="T38" s="231"/>
      <c r="U38" s="78"/>
      <c r="V38" s="55">
        <f t="shared" si="2"/>
        <v>1.5</v>
      </c>
      <c r="X38" s="229">
        <v>0.5</v>
      </c>
      <c r="Y38" s="230"/>
      <c r="Z38" s="231"/>
      <c r="AA38" s="232"/>
      <c r="AB38" s="233"/>
      <c r="AC38" s="230"/>
      <c r="AD38" s="231"/>
      <c r="AE38" s="229">
        <v>1</v>
      </c>
      <c r="AF38" s="233"/>
      <c r="AG38" s="231"/>
      <c r="AH38" s="229" t="s">
        <v>106</v>
      </c>
      <c r="AI38" s="233"/>
      <c r="AJ38" s="230"/>
      <c r="AK38" s="231"/>
      <c r="AL38" s="229"/>
      <c r="AM38" s="230"/>
      <c r="AN38" s="231"/>
      <c r="AO38" s="31">
        <f t="shared" si="1"/>
        <v>1.5</v>
      </c>
    </row>
    <row r="39" spans="1:41" ht="20.25" customHeight="1" thickBot="1">
      <c r="A39" s="278"/>
      <c r="B39" s="294"/>
      <c r="C39" s="114" t="s">
        <v>35</v>
      </c>
      <c r="D39" s="229">
        <v>0.5</v>
      </c>
      <c r="E39" s="230">
        <v>0.5</v>
      </c>
      <c r="F39" s="231">
        <v>0.5</v>
      </c>
      <c r="G39" s="232"/>
      <c r="H39" s="233"/>
      <c r="I39" s="230">
        <v>0.5</v>
      </c>
      <c r="J39" s="231"/>
      <c r="K39" s="229"/>
      <c r="L39" s="233">
        <v>0.5</v>
      </c>
      <c r="M39" s="231"/>
      <c r="N39" s="229">
        <v>0.5</v>
      </c>
      <c r="O39" s="233">
        <v>0.5</v>
      </c>
      <c r="P39" s="230">
        <v>0.5</v>
      </c>
      <c r="Q39" s="231"/>
      <c r="R39" s="229"/>
      <c r="S39" s="260">
        <v>1</v>
      </c>
      <c r="T39" s="231"/>
      <c r="U39" s="78"/>
      <c r="V39" s="55">
        <f t="shared" si="2"/>
        <v>5</v>
      </c>
      <c r="X39" s="229">
        <v>0.5</v>
      </c>
      <c r="Y39" s="230">
        <v>0.5</v>
      </c>
      <c r="Z39" s="231">
        <v>0.5</v>
      </c>
      <c r="AA39" s="232"/>
      <c r="AB39" s="233"/>
      <c r="AC39" s="230">
        <v>0.5</v>
      </c>
      <c r="AD39" s="231"/>
      <c r="AE39" s="229"/>
      <c r="AF39" s="233">
        <v>0.5</v>
      </c>
      <c r="AG39" s="231"/>
      <c r="AH39" s="229">
        <v>0.5</v>
      </c>
      <c r="AI39" s="233">
        <v>0.5</v>
      </c>
      <c r="AJ39" s="230">
        <v>0.5</v>
      </c>
      <c r="AK39" s="231"/>
      <c r="AL39" s="229"/>
      <c r="AM39" s="230">
        <v>1</v>
      </c>
      <c r="AN39" s="231"/>
      <c r="AO39" s="31">
        <f t="shared" si="1"/>
        <v>5</v>
      </c>
    </row>
    <row r="40" spans="1:41" ht="20.25" customHeight="1" thickBot="1">
      <c r="A40" s="278"/>
      <c r="B40" s="294"/>
      <c r="C40" s="114" t="s">
        <v>43</v>
      </c>
      <c r="D40" s="229"/>
      <c r="E40" s="230">
        <v>1</v>
      </c>
      <c r="F40" s="231"/>
      <c r="G40" s="232"/>
      <c r="H40" s="233"/>
      <c r="I40" s="230"/>
      <c r="J40" s="231"/>
      <c r="K40" s="229"/>
      <c r="L40" s="233"/>
      <c r="M40" s="231"/>
      <c r="N40" s="229"/>
      <c r="O40" s="233"/>
      <c r="P40" s="230"/>
      <c r="Q40" s="231"/>
      <c r="R40" s="229"/>
      <c r="S40" s="260"/>
      <c r="T40" s="231">
        <v>1</v>
      </c>
      <c r="U40" s="78"/>
      <c r="V40" s="55">
        <f t="shared" si="2"/>
        <v>2</v>
      </c>
      <c r="X40" s="229"/>
      <c r="Y40" s="230">
        <v>1</v>
      </c>
      <c r="Z40" s="231"/>
      <c r="AA40" s="232"/>
      <c r="AB40" s="233"/>
      <c r="AC40" s="230"/>
      <c r="AD40" s="231"/>
      <c r="AE40" s="229"/>
      <c r="AF40" s="233"/>
      <c r="AG40" s="231"/>
      <c r="AH40" s="229"/>
      <c r="AI40" s="233"/>
      <c r="AJ40" s="230"/>
      <c r="AK40" s="231"/>
      <c r="AL40" s="229"/>
      <c r="AM40" s="230"/>
      <c r="AN40" s="231">
        <v>1</v>
      </c>
      <c r="AO40" s="31">
        <f t="shared" si="1"/>
        <v>2</v>
      </c>
    </row>
    <row r="41" spans="1:41" ht="20.25" customHeight="1" thickBot="1">
      <c r="A41" s="278"/>
      <c r="B41" s="294"/>
      <c r="C41" s="114" t="s">
        <v>154</v>
      </c>
      <c r="D41" s="229"/>
      <c r="E41" s="230"/>
      <c r="F41" s="231"/>
      <c r="G41" s="232"/>
      <c r="H41" s="233"/>
      <c r="I41" s="230"/>
      <c r="J41" s="231"/>
      <c r="K41" s="229"/>
      <c r="L41" s="233"/>
      <c r="M41" s="231"/>
      <c r="N41" s="229"/>
      <c r="O41" s="233"/>
      <c r="P41" s="230">
        <v>0.5</v>
      </c>
      <c r="Q41" s="231"/>
      <c r="R41" s="229"/>
      <c r="S41" s="260"/>
      <c r="T41" s="231">
        <v>0.5</v>
      </c>
      <c r="U41" s="78"/>
      <c r="V41" s="55">
        <f t="shared" si="2"/>
        <v>1</v>
      </c>
      <c r="X41" s="229"/>
      <c r="Y41" s="230"/>
      <c r="Z41" s="231"/>
      <c r="AA41" s="232"/>
      <c r="AB41" s="233"/>
      <c r="AC41" s="230"/>
      <c r="AD41" s="231"/>
      <c r="AE41" s="229"/>
      <c r="AF41" s="233"/>
      <c r="AG41" s="231"/>
      <c r="AH41" s="229"/>
      <c r="AI41" s="233"/>
      <c r="AJ41" s="230">
        <v>0.5</v>
      </c>
      <c r="AK41" s="231"/>
      <c r="AL41" s="229"/>
      <c r="AM41" s="230"/>
      <c r="AN41" s="231">
        <v>0.5</v>
      </c>
      <c r="AO41" s="31">
        <f t="shared" si="1"/>
        <v>1</v>
      </c>
    </row>
    <row r="42" spans="1:41" ht="20.25" customHeight="1" thickBot="1">
      <c r="A42" s="278"/>
      <c r="B42" s="294"/>
      <c r="C42" s="114" t="s">
        <v>2</v>
      </c>
      <c r="D42" s="229">
        <v>0.5</v>
      </c>
      <c r="E42" s="230">
        <v>0.5</v>
      </c>
      <c r="F42" s="231">
        <v>1</v>
      </c>
      <c r="G42" s="232"/>
      <c r="H42" s="233">
        <v>1</v>
      </c>
      <c r="I42" s="230">
        <v>1</v>
      </c>
      <c r="J42" s="231"/>
      <c r="K42" s="229">
        <v>1</v>
      </c>
      <c r="L42" s="233">
        <v>1</v>
      </c>
      <c r="M42" s="231"/>
      <c r="N42" s="229">
        <v>1</v>
      </c>
      <c r="O42" s="233">
        <v>1</v>
      </c>
      <c r="P42" s="230"/>
      <c r="Q42" s="231"/>
      <c r="R42" s="229">
        <v>1</v>
      </c>
      <c r="S42" s="260">
        <v>1</v>
      </c>
      <c r="T42" s="231"/>
      <c r="U42" s="78"/>
      <c r="V42" s="55">
        <f t="shared" si="2"/>
        <v>10</v>
      </c>
      <c r="X42" s="229">
        <v>0.5</v>
      </c>
      <c r="Y42" s="230">
        <v>0.5</v>
      </c>
      <c r="Z42" s="231">
        <v>1</v>
      </c>
      <c r="AA42" s="232"/>
      <c r="AB42" s="233">
        <v>1</v>
      </c>
      <c r="AC42" s="230">
        <v>1</v>
      </c>
      <c r="AD42" s="231"/>
      <c r="AE42" s="229">
        <v>1</v>
      </c>
      <c r="AF42" s="233">
        <v>1</v>
      </c>
      <c r="AG42" s="231"/>
      <c r="AH42" s="229">
        <v>1</v>
      </c>
      <c r="AI42" s="233">
        <v>1</v>
      </c>
      <c r="AJ42" s="230"/>
      <c r="AK42" s="231"/>
      <c r="AL42" s="229">
        <v>1</v>
      </c>
      <c r="AM42" s="230">
        <v>1</v>
      </c>
      <c r="AN42" s="231"/>
      <c r="AO42" s="31">
        <f t="shared" si="1"/>
        <v>10</v>
      </c>
    </row>
    <row r="43" spans="1:41" ht="20.25" customHeight="1" thickBot="1">
      <c r="A43" s="278"/>
      <c r="B43" s="294"/>
      <c r="C43" s="114" t="s">
        <v>29</v>
      </c>
      <c r="D43" s="229"/>
      <c r="E43" s="230"/>
      <c r="F43" s="231"/>
      <c r="G43" s="232"/>
      <c r="H43" s="233"/>
      <c r="I43" s="230"/>
      <c r="J43" s="231"/>
      <c r="K43" s="229"/>
      <c r="L43" s="233"/>
      <c r="M43" s="231"/>
      <c r="N43" s="229">
        <v>1</v>
      </c>
      <c r="O43" s="233"/>
      <c r="P43" s="230"/>
      <c r="Q43" s="231"/>
      <c r="R43" s="229"/>
      <c r="S43" s="260"/>
      <c r="T43" s="231">
        <v>0.5</v>
      </c>
      <c r="U43" s="78"/>
      <c r="V43" s="55">
        <f t="shared" si="2"/>
        <v>1.5</v>
      </c>
      <c r="X43" s="229"/>
      <c r="Y43" s="230"/>
      <c r="Z43" s="231"/>
      <c r="AA43" s="232"/>
      <c r="AB43" s="233"/>
      <c r="AC43" s="230"/>
      <c r="AD43" s="231"/>
      <c r="AE43" s="229"/>
      <c r="AF43" s="233"/>
      <c r="AG43" s="231"/>
      <c r="AH43" s="229">
        <v>1</v>
      </c>
      <c r="AI43" s="233"/>
      <c r="AJ43" s="230"/>
      <c r="AK43" s="231"/>
      <c r="AL43" s="229"/>
      <c r="AM43" s="230"/>
      <c r="AN43" s="231">
        <v>0.5</v>
      </c>
      <c r="AO43" s="31">
        <f t="shared" si="1"/>
        <v>1.5</v>
      </c>
    </row>
    <row r="44" spans="1:41" ht="20.25" customHeight="1" thickBot="1">
      <c r="A44" s="278"/>
      <c r="B44" s="294"/>
      <c r="C44" s="114" t="s">
        <v>59</v>
      </c>
      <c r="D44" s="229"/>
      <c r="E44" s="230"/>
      <c r="F44" s="231"/>
      <c r="G44" s="232"/>
      <c r="H44" s="233">
        <v>1</v>
      </c>
      <c r="I44" s="230"/>
      <c r="J44" s="231"/>
      <c r="K44" s="229"/>
      <c r="L44" s="233"/>
      <c r="M44" s="231"/>
      <c r="N44" s="229">
        <v>0.5</v>
      </c>
      <c r="O44" s="233">
        <v>0.5</v>
      </c>
      <c r="P44" s="230">
        <v>0.5</v>
      </c>
      <c r="Q44" s="231"/>
      <c r="R44" s="229">
        <v>0.5</v>
      </c>
      <c r="S44" s="260"/>
      <c r="T44" s="231"/>
      <c r="U44" s="78"/>
      <c r="V44" s="55">
        <f t="shared" si="2"/>
        <v>3</v>
      </c>
      <c r="X44" s="229"/>
      <c r="Y44" s="230"/>
      <c r="Z44" s="231"/>
      <c r="AA44" s="232"/>
      <c r="AB44" s="233">
        <v>1</v>
      </c>
      <c r="AC44" s="230"/>
      <c r="AD44" s="231"/>
      <c r="AE44" s="229"/>
      <c r="AF44" s="233"/>
      <c r="AG44" s="231"/>
      <c r="AH44" s="229">
        <v>0.5</v>
      </c>
      <c r="AI44" s="233">
        <v>0.5</v>
      </c>
      <c r="AJ44" s="230">
        <v>0.5</v>
      </c>
      <c r="AK44" s="231"/>
      <c r="AL44" s="229">
        <v>0.5</v>
      </c>
      <c r="AM44" s="230"/>
      <c r="AN44" s="231"/>
      <c r="AO44" s="31">
        <f t="shared" si="1"/>
        <v>3</v>
      </c>
    </row>
    <row r="45" spans="1:41" ht="20.25" customHeight="1" thickBot="1">
      <c r="A45" s="278"/>
      <c r="B45" s="294"/>
      <c r="C45" s="114" t="s">
        <v>54</v>
      </c>
      <c r="D45" s="229"/>
      <c r="E45" s="230"/>
      <c r="F45" s="231"/>
      <c r="G45" s="232"/>
      <c r="H45" s="233"/>
      <c r="I45" s="230"/>
      <c r="J45" s="231"/>
      <c r="K45" s="229"/>
      <c r="L45" s="233"/>
      <c r="M45" s="231"/>
      <c r="N45" s="229"/>
      <c r="O45" s="233">
        <v>0.5</v>
      </c>
      <c r="P45" s="230"/>
      <c r="Q45" s="231"/>
      <c r="R45" s="229"/>
      <c r="S45" s="260">
        <v>1</v>
      </c>
      <c r="T45" s="231"/>
      <c r="U45" s="78"/>
      <c r="V45" s="55">
        <f t="shared" si="2"/>
        <v>1.5</v>
      </c>
      <c r="X45" s="229"/>
      <c r="Y45" s="230"/>
      <c r="Z45" s="231"/>
      <c r="AA45" s="232"/>
      <c r="AB45" s="233"/>
      <c r="AC45" s="230"/>
      <c r="AD45" s="231"/>
      <c r="AE45" s="229"/>
      <c r="AF45" s="233"/>
      <c r="AG45" s="231"/>
      <c r="AH45" s="229"/>
      <c r="AI45" s="233">
        <v>0.5</v>
      </c>
      <c r="AJ45" s="230"/>
      <c r="AK45" s="231"/>
      <c r="AL45" s="229"/>
      <c r="AM45" s="230">
        <v>1</v>
      </c>
      <c r="AN45" s="231"/>
      <c r="AO45" s="31">
        <f t="shared" si="1"/>
        <v>1.5</v>
      </c>
    </row>
    <row r="46" spans="1:41" ht="20.25" customHeight="1" thickBot="1">
      <c r="A46" s="278"/>
      <c r="B46" s="294"/>
      <c r="C46" s="114" t="s">
        <v>7</v>
      </c>
      <c r="D46" s="229"/>
      <c r="E46" s="230"/>
      <c r="F46" s="231"/>
      <c r="G46" s="232"/>
      <c r="H46" s="233">
        <v>0.5</v>
      </c>
      <c r="I46" s="230">
        <v>0.5</v>
      </c>
      <c r="J46" s="231"/>
      <c r="K46" s="229"/>
      <c r="L46" s="233"/>
      <c r="M46" s="231"/>
      <c r="N46" s="229"/>
      <c r="O46" s="233"/>
      <c r="P46" s="230"/>
      <c r="Q46" s="231"/>
      <c r="R46" s="229"/>
      <c r="S46" s="260"/>
      <c r="T46" s="231"/>
      <c r="U46" s="78"/>
      <c r="V46" s="55">
        <f t="shared" si="2"/>
        <v>1</v>
      </c>
      <c r="X46" s="229"/>
      <c r="Y46" s="230"/>
      <c r="Z46" s="231"/>
      <c r="AA46" s="232"/>
      <c r="AB46" s="233">
        <v>0.5</v>
      </c>
      <c r="AC46" s="230">
        <v>0.5</v>
      </c>
      <c r="AD46" s="231"/>
      <c r="AE46" s="229"/>
      <c r="AF46" s="233"/>
      <c r="AG46" s="231"/>
      <c r="AH46" s="229"/>
      <c r="AI46" s="233"/>
      <c r="AJ46" s="230"/>
      <c r="AK46" s="231"/>
      <c r="AL46" s="229"/>
      <c r="AM46" s="230"/>
      <c r="AN46" s="231"/>
      <c r="AO46" s="31">
        <f t="shared" si="1"/>
        <v>1</v>
      </c>
    </row>
    <row r="47" spans="1:41" ht="20.25" customHeight="1" thickBot="1">
      <c r="A47" s="278"/>
      <c r="B47" s="294"/>
      <c r="C47" s="190" t="s">
        <v>39</v>
      </c>
      <c r="D47" s="229">
        <v>0.5</v>
      </c>
      <c r="E47" s="230">
        <v>0.5</v>
      </c>
      <c r="F47" s="231"/>
      <c r="G47" s="232"/>
      <c r="H47" s="233"/>
      <c r="I47" s="230">
        <v>1</v>
      </c>
      <c r="J47" s="231"/>
      <c r="K47" s="229">
        <v>1</v>
      </c>
      <c r="L47" s="233"/>
      <c r="M47" s="231"/>
      <c r="N47" s="229">
        <v>0.5</v>
      </c>
      <c r="O47" s="233">
        <v>1</v>
      </c>
      <c r="P47" s="230"/>
      <c r="Q47" s="231"/>
      <c r="R47" s="229">
        <v>0.5</v>
      </c>
      <c r="S47" s="260"/>
      <c r="T47" s="231"/>
      <c r="U47" s="78"/>
      <c r="V47" s="55">
        <f t="shared" si="2"/>
        <v>5</v>
      </c>
      <c r="X47" s="229">
        <v>0.5</v>
      </c>
      <c r="Y47" s="230">
        <v>0.5</v>
      </c>
      <c r="Z47" s="231"/>
      <c r="AA47" s="232"/>
      <c r="AB47" s="233"/>
      <c r="AC47" s="230">
        <v>1</v>
      </c>
      <c r="AD47" s="231"/>
      <c r="AE47" s="229">
        <v>1</v>
      </c>
      <c r="AF47" s="233"/>
      <c r="AG47" s="231"/>
      <c r="AH47" s="229">
        <v>0.5</v>
      </c>
      <c r="AI47" s="233">
        <v>1</v>
      </c>
      <c r="AJ47" s="230"/>
      <c r="AK47" s="231"/>
      <c r="AL47" s="229">
        <v>0.5</v>
      </c>
      <c r="AM47" s="230"/>
      <c r="AN47" s="231"/>
      <c r="AO47" s="31">
        <f t="shared" si="1"/>
        <v>5</v>
      </c>
    </row>
    <row r="48" spans="1:41" ht="20.25" customHeight="1" thickBot="1">
      <c r="A48" s="278"/>
      <c r="B48" s="294"/>
      <c r="C48" s="190" t="s">
        <v>150</v>
      </c>
      <c r="D48" s="229"/>
      <c r="E48" s="230"/>
      <c r="F48" s="231"/>
      <c r="G48" s="232"/>
      <c r="H48" s="233"/>
      <c r="I48" s="230">
        <v>1</v>
      </c>
      <c r="J48" s="231"/>
      <c r="K48" s="229"/>
      <c r="L48" s="233"/>
      <c r="M48" s="231"/>
      <c r="N48" s="229"/>
      <c r="O48" s="233"/>
      <c r="P48" s="230"/>
      <c r="Q48" s="231"/>
      <c r="R48" s="229"/>
      <c r="S48" s="260"/>
      <c r="T48" s="231"/>
      <c r="U48" s="78"/>
      <c r="V48" s="55">
        <f t="shared" si="2"/>
        <v>1</v>
      </c>
      <c r="X48" s="229"/>
      <c r="Y48" s="230"/>
      <c r="Z48" s="231"/>
      <c r="AA48" s="232"/>
      <c r="AB48" s="233"/>
      <c r="AC48" s="230">
        <v>1</v>
      </c>
      <c r="AD48" s="231"/>
      <c r="AE48" s="229"/>
      <c r="AF48" s="233"/>
      <c r="AG48" s="231"/>
      <c r="AH48" s="229"/>
      <c r="AI48" s="233"/>
      <c r="AJ48" s="230"/>
      <c r="AK48" s="231"/>
      <c r="AL48" s="229"/>
      <c r="AM48" s="230"/>
      <c r="AN48" s="231"/>
      <c r="AO48" s="31">
        <f t="shared" si="1"/>
        <v>1</v>
      </c>
    </row>
    <row r="49" spans="1:41" ht="20.25" customHeight="1" thickBot="1">
      <c r="A49" s="278"/>
      <c r="B49" s="294"/>
      <c r="C49" s="114" t="s">
        <v>93</v>
      </c>
      <c r="D49" s="229"/>
      <c r="E49" s="230"/>
      <c r="F49" s="231">
        <v>1</v>
      </c>
      <c r="G49" s="232"/>
      <c r="H49" s="233"/>
      <c r="I49" s="230"/>
      <c r="J49" s="231"/>
      <c r="K49" s="229"/>
      <c r="L49" s="233"/>
      <c r="M49" s="231"/>
      <c r="N49" s="229"/>
      <c r="O49" s="233"/>
      <c r="P49" s="230"/>
      <c r="Q49" s="231"/>
      <c r="R49" s="229"/>
      <c r="S49" s="260"/>
      <c r="T49" s="231"/>
      <c r="U49" s="78"/>
      <c r="V49" s="55">
        <f t="shared" si="2"/>
        <v>1</v>
      </c>
      <c r="X49" s="229"/>
      <c r="Y49" s="230"/>
      <c r="Z49" s="231">
        <v>1</v>
      </c>
      <c r="AA49" s="232"/>
      <c r="AB49" s="233"/>
      <c r="AC49" s="230"/>
      <c r="AD49" s="231"/>
      <c r="AE49" s="229"/>
      <c r="AF49" s="233"/>
      <c r="AG49" s="231"/>
      <c r="AH49" s="229"/>
      <c r="AI49" s="233"/>
      <c r="AJ49" s="230"/>
      <c r="AK49" s="231"/>
      <c r="AL49" s="229"/>
      <c r="AM49" s="230"/>
      <c r="AN49" s="231"/>
      <c r="AO49" s="31">
        <f t="shared" si="1"/>
        <v>1</v>
      </c>
    </row>
    <row r="50" spans="1:41" ht="20.25" customHeight="1" thickBot="1">
      <c r="A50" s="278"/>
      <c r="B50" s="295"/>
      <c r="C50" s="114" t="s">
        <v>45</v>
      </c>
      <c r="D50" s="229">
        <v>0.5</v>
      </c>
      <c r="E50" s="230">
        <v>0.5</v>
      </c>
      <c r="F50" s="231"/>
      <c r="G50" s="232"/>
      <c r="H50" s="233"/>
      <c r="I50" s="230">
        <v>0.5</v>
      </c>
      <c r="J50" s="231"/>
      <c r="K50" s="229"/>
      <c r="L50" s="233">
        <v>0.5</v>
      </c>
      <c r="M50" s="231"/>
      <c r="N50" s="229"/>
      <c r="O50" s="233"/>
      <c r="P50" s="230">
        <v>1</v>
      </c>
      <c r="Q50" s="231"/>
      <c r="R50" s="229"/>
      <c r="S50" s="260"/>
      <c r="T50" s="231"/>
      <c r="U50" s="78"/>
      <c r="V50" s="55">
        <f t="shared" si="2"/>
        <v>3</v>
      </c>
      <c r="X50" s="229">
        <v>0.5</v>
      </c>
      <c r="Y50" s="230">
        <v>0.5</v>
      </c>
      <c r="Z50" s="231"/>
      <c r="AA50" s="232"/>
      <c r="AB50" s="233"/>
      <c r="AC50" s="230">
        <v>0.5</v>
      </c>
      <c r="AD50" s="231"/>
      <c r="AE50" s="229"/>
      <c r="AF50" s="233">
        <v>0.5</v>
      </c>
      <c r="AG50" s="231"/>
      <c r="AH50" s="229"/>
      <c r="AI50" s="233"/>
      <c r="AJ50" s="230">
        <v>1</v>
      </c>
      <c r="AK50" s="231"/>
      <c r="AL50" s="229"/>
      <c r="AM50" s="230"/>
      <c r="AN50" s="231"/>
      <c r="AO50" s="31">
        <f t="shared" si="1"/>
        <v>3</v>
      </c>
    </row>
    <row r="51" spans="1:41" ht="21.75" customHeight="1" thickBot="1">
      <c r="A51" s="278"/>
      <c r="B51" s="198" t="s">
        <v>60</v>
      </c>
      <c r="C51" s="190" t="s">
        <v>57</v>
      </c>
      <c r="D51" s="234"/>
      <c r="E51" s="230">
        <v>1.5</v>
      </c>
      <c r="F51" s="231">
        <v>1.5</v>
      </c>
      <c r="G51" s="232"/>
      <c r="H51" s="233"/>
      <c r="I51" s="230"/>
      <c r="J51" s="231"/>
      <c r="K51" s="229"/>
      <c r="L51" s="233"/>
      <c r="M51" s="231"/>
      <c r="N51" s="229"/>
      <c r="O51" s="233"/>
      <c r="P51" s="230"/>
      <c r="Q51" s="231"/>
      <c r="R51" s="229"/>
      <c r="S51" s="260"/>
      <c r="T51" s="231"/>
      <c r="U51" s="78"/>
      <c r="V51" s="55">
        <f t="shared" si="2"/>
        <v>3</v>
      </c>
      <c r="X51" s="234"/>
      <c r="Y51" s="230">
        <v>1.5</v>
      </c>
      <c r="Z51" s="231">
        <v>1.5</v>
      </c>
      <c r="AA51" s="232"/>
      <c r="AB51" s="233"/>
      <c r="AC51" s="230"/>
      <c r="AD51" s="231"/>
      <c r="AE51" s="229"/>
      <c r="AF51" s="233"/>
      <c r="AG51" s="231"/>
      <c r="AH51" s="229"/>
      <c r="AI51" s="233"/>
      <c r="AJ51" s="230"/>
      <c r="AK51" s="231"/>
      <c r="AL51" s="229"/>
      <c r="AM51" s="230"/>
      <c r="AN51" s="231"/>
      <c r="AO51" s="31">
        <f t="shared" si="1"/>
        <v>3</v>
      </c>
    </row>
    <row r="52" spans="1:41" ht="19.5" thickBot="1">
      <c r="A52" s="279"/>
      <c r="B52" s="296" t="s">
        <v>99</v>
      </c>
      <c r="C52" s="297"/>
      <c r="D52" s="229">
        <v>28</v>
      </c>
      <c r="E52" s="230">
        <v>28</v>
      </c>
      <c r="F52" s="231">
        <v>28</v>
      </c>
      <c r="G52" s="232"/>
      <c r="H52" s="233">
        <v>31</v>
      </c>
      <c r="I52" s="230">
        <v>31</v>
      </c>
      <c r="J52" s="231"/>
      <c r="K52" s="229">
        <v>32</v>
      </c>
      <c r="L52" s="233">
        <v>32</v>
      </c>
      <c r="M52" s="231"/>
      <c r="N52" s="229">
        <v>33</v>
      </c>
      <c r="O52" s="233">
        <v>33</v>
      </c>
      <c r="P52" s="230">
        <v>33</v>
      </c>
      <c r="Q52" s="231"/>
      <c r="R52" s="229">
        <v>33</v>
      </c>
      <c r="S52" s="260">
        <v>33</v>
      </c>
      <c r="T52" s="231">
        <v>33</v>
      </c>
      <c r="U52" s="78"/>
      <c r="V52" s="55">
        <f>SUM(D52:T52)</f>
        <v>408</v>
      </c>
      <c r="X52" s="229">
        <v>28</v>
      </c>
      <c r="Y52" s="230">
        <v>28</v>
      </c>
      <c r="Z52" s="231">
        <v>28</v>
      </c>
      <c r="AA52" s="232"/>
      <c r="AB52" s="233">
        <v>31</v>
      </c>
      <c r="AC52" s="230">
        <v>31</v>
      </c>
      <c r="AD52" s="231"/>
      <c r="AE52" s="229">
        <v>32</v>
      </c>
      <c r="AF52" s="233">
        <v>32</v>
      </c>
      <c r="AG52" s="231"/>
      <c r="AH52" s="229">
        <v>33</v>
      </c>
      <c r="AI52" s="233">
        <v>33</v>
      </c>
      <c r="AJ52" s="230">
        <v>33</v>
      </c>
      <c r="AK52" s="231"/>
      <c r="AL52" s="229">
        <v>33</v>
      </c>
      <c r="AM52" s="230">
        <v>33</v>
      </c>
      <c r="AN52" s="231">
        <v>33</v>
      </c>
      <c r="AO52" s="31">
        <f t="shared" si="1"/>
        <v>408</v>
      </c>
    </row>
    <row r="53" spans="1:41" ht="20.25" customHeight="1" thickBot="1">
      <c r="A53" s="280"/>
      <c r="B53" s="281" t="s">
        <v>36</v>
      </c>
      <c r="C53" s="282"/>
      <c r="D53" s="235">
        <f aca="true" t="shared" si="4" ref="D53:T53">SUM(D37:D51)</f>
        <v>2.5</v>
      </c>
      <c r="E53" s="236">
        <f t="shared" si="4"/>
        <v>4.5</v>
      </c>
      <c r="F53" s="237">
        <f t="shared" si="4"/>
        <v>4</v>
      </c>
      <c r="G53" s="238">
        <f t="shared" si="4"/>
        <v>0</v>
      </c>
      <c r="H53" s="239">
        <f t="shared" si="4"/>
        <v>2.5</v>
      </c>
      <c r="I53" s="236">
        <f t="shared" si="4"/>
        <v>4.5</v>
      </c>
      <c r="J53" s="237">
        <f t="shared" si="4"/>
        <v>0</v>
      </c>
      <c r="K53" s="240">
        <f t="shared" si="4"/>
        <v>3</v>
      </c>
      <c r="L53" s="239">
        <f t="shared" si="4"/>
        <v>2</v>
      </c>
      <c r="M53" s="237">
        <f t="shared" si="4"/>
        <v>0</v>
      </c>
      <c r="N53" s="240">
        <f t="shared" si="4"/>
        <v>3.5</v>
      </c>
      <c r="O53" s="239">
        <f t="shared" si="4"/>
        <v>4</v>
      </c>
      <c r="P53" s="236">
        <f t="shared" si="4"/>
        <v>2.5</v>
      </c>
      <c r="Q53" s="241">
        <f t="shared" si="4"/>
        <v>0</v>
      </c>
      <c r="R53" s="240">
        <f t="shared" si="4"/>
        <v>2</v>
      </c>
      <c r="S53" s="261">
        <f t="shared" si="4"/>
        <v>3</v>
      </c>
      <c r="T53" s="237">
        <f t="shared" si="4"/>
        <v>2</v>
      </c>
      <c r="U53" s="84"/>
      <c r="V53" s="85">
        <f>SUM(X53:AN53)</f>
        <v>40</v>
      </c>
      <c r="X53" s="235">
        <f>SUM(X37:X51)</f>
        <v>2.5</v>
      </c>
      <c r="Y53" s="236">
        <f>SUM(Y37:Y51)</f>
        <v>4.5</v>
      </c>
      <c r="Z53" s="237">
        <f>SUM(Z37:Z51)</f>
        <v>4</v>
      </c>
      <c r="AA53" s="238"/>
      <c r="AB53" s="239">
        <f>SUM(AB37:AB51)</f>
        <v>2.5</v>
      </c>
      <c r="AC53" s="236">
        <f>SUM(AC37:AC51)</f>
        <v>4.5</v>
      </c>
      <c r="AD53" s="237"/>
      <c r="AE53" s="240">
        <f>SUM(AE37:AE51)</f>
        <v>3</v>
      </c>
      <c r="AF53" s="239">
        <f>SUM(AF37:AF51)</f>
        <v>2</v>
      </c>
      <c r="AG53" s="237"/>
      <c r="AH53" s="240">
        <f>SUM(AH37:AH51)</f>
        <v>3.5</v>
      </c>
      <c r="AI53" s="239">
        <f>SUM(AI37:AI51)</f>
        <v>4</v>
      </c>
      <c r="AJ53" s="236">
        <f>SUM(AJ37:AJ51)</f>
        <v>2.5</v>
      </c>
      <c r="AK53" s="241"/>
      <c r="AL53" s="240">
        <f>SUM(AL37:AL51)</f>
        <v>2</v>
      </c>
      <c r="AM53" s="236">
        <f>SUM(AM37:AM51)</f>
        <v>3</v>
      </c>
      <c r="AN53" s="237">
        <f>SUM(AN37:AN51)</f>
        <v>2</v>
      </c>
      <c r="AO53" s="31">
        <f t="shared" si="1"/>
        <v>40</v>
      </c>
    </row>
    <row r="54" spans="1:41" ht="19.5" customHeight="1" thickBot="1">
      <c r="A54" s="268" t="s">
        <v>15</v>
      </c>
      <c r="B54" s="269"/>
      <c r="C54" s="269"/>
      <c r="D54" s="242">
        <f>X54</f>
        <v>31</v>
      </c>
      <c r="E54" s="243">
        <f aca="true" t="shared" si="5" ref="E54:T54">Y54</f>
        <v>31</v>
      </c>
      <c r="F54" s="244">
        <f t="shared" si="5"/>
        <v>30.5</v>
      </c>
      <c r="G54" s="245">
        <f t="shared" si="5"/>
        <v>0</v>
      </c>
      <c r="H54" s="246">
        <f t="shared" si="5"/>
        <v>34</v>
      </c>
      <c r="I54" s="243">
        <f t="shared" si="5"/>
        <v>34</v>
      </c>
      <c r="J54" s="244">
        <f t="shared" si="5"/>
        <v>0</v>
      </c>
      <c r="K54" s="242">
        <f t="shared" si="5"/>
        <v>35</v>
      </c>
      <c r="L54" s="246">
        <f t="shared" si="5"/>
        <v>34</v>
      </c>
      <c r="M54" s="244">
        <f t="shared" si="5"/>
        <v>0</v>
      </c>
      <c r="N54" s="242">
        <f t="shared" si="5"/>
        <v>36</v>
      </c>
      <c r="O54" s="246">
        <f t="shared" si="5"/>
        <v>35.5</v>
      </c>
      <c r="P54" s="243">
        <f t="shared" si="5"/>
        <v>35</v>
      </c>
      <c r="Q54" s="244">
        <f t="shared" si="5"/>
        <v>0</v>
      </c>
      <c r="R54" s="242">
        <f t="shared" si="5"/>
        <v>36</v>
      </c>
      <c r="S54" s="262">
        <f t="shared" si="5"/>
        <v>36</v>
      </c>
      <c r="T54" s="244">
        <f t="shared" si="5"/>
        <v>36</v>
      </c>
      <c r="U54" s="82"/>
      <c r="V54" s="86">
        <f>SUM(X54:AN54)</f>
        <v>444</v>
      </c>
      <c r="X54" s="242">
        <f>X53+X36</f>
        <v>31</v>
      </c>
      <c r="Y54" s="242">
        <f aca="true" t="shared" si="6" ref="Y54:AN54">Y53+Y36</f>
        <v>31</v>
      </c>
      <c r="Z54" s="242">
        <f t="shared" si="6"/>
        <v>30.5</v>
      </c>
      <c r="AA54" s="242"/>
      <c r="AB54" s="242">
        <f t="shared" si="6"/>
        <v>34</v>
      </c>
      <c r="AC54" s="242">
        <f t="shared" si="6"/>
        <v>34</v>
      </c>
      <c r="AD54" s="242"/>
      <c r="AE54" s="242">
        <f t="shared" si="6"/>
        <v>35</v>
      </c>
      <c r="AF54" s="242">
        <f t="shared" si="6"/>
        <v>34</v>
      </c>
      <c r="AG54" s="242"/>
      <c r="AH54" s="242">
        <f t="shared" si="6"/>
        <v>36</v>
      </c>
      <c r="AI54" s="242">
        <f t="shared" si="6"/>
        <v>35.5</v>
      </c>
      <c r="AJ54" s="242">
        <f t="shared" si="6"/>
        <v>35</v>
      </c>
      <c r="AK54" s="242"/>
      <c r="AL54" s="242">
        <f t="shared" si="6"/>
        <v>36</v>
      </c>
      <c r="AM54" s="242">
        <f t="shared" si="6"/>
        <v>36</v>
      </c>
      <c r="AN54" s="242">
        <f t="shared" si="6"/>
        <v>36</v>
      </c>
      <c r="AO54" s="31">
        <f t="shared" si="1"/>
        <v>444</v>
      </c>
    </row>
    <row r="55" spans="1:41" ht="20.25" customHeight="1" thickBot="1">
      <c r="A55" s="283" t="s">
        <v>34</v>
      </c>
      <c r="B55" s="284"/>
      <c r="C55" s="54" t="s">
        <v>2</v>
      </c>
      <c r="D55" s="224">
        <v>3.5</v>
      </c>
      <c r="E55" s="225"/>
      <c r="F55" s="226"/>
      <c r="G55" s="227"/>
      <c r="H55" s="228"/>
      <c r="I55" s="225">
        <v>3.5</v>
      </c>
      <c r="J55" s="226"/>
      <c r="K55" s="224">
        <v>2.5</v>
      </c>
      <c r="L55" s="228">
        <v>2.5</v>
      </c>
      <c r="M55" s="226"/>
      <c r="N55" s="224" t="s">
        <v>72</v>
      </c>
      <c r="O55" s="228">
        <v>2</v>
      </c>
      <c r="P55" s="225"/>
      <c r="Q55" s="226"/>
      <c r="R55" s="224">
        <v>2</v>
      </c>
      <c r="S55" s="259">
        <v>2</v>
      </c>
      <c r="T55" s="226"/>
      <c r="U55" s="76"/>
      <c r="V55" s="139">
        <f>SUM(X55:AN55)</f>
        <v>22</v>
      </c>
      <c r="X55" s="224">
        <v>3.5</v>
      </c>
      <c r="Y55" s="225"/>
      <c r="Z55" s="226"/>
      <c r="AA55" s="227"/>
      <c r="AB55" s="228"/>
      <c r="AC55" s="225">
        <v>3.5</v>
      </c>
      <c r="AD55" s="226"/>
      <c r="AE55" s="224">
        <v>2.5</v>
      </c>
      <c r="AF55" s="228">
        <v>2.5</v>
      </c>
      <c r="AG55" s="226"/>
      <c r="AH55" s="224">
        <v>4</v>
      </c>
      <c r="AI55" s="228">
        <v>2</v>
      </c>
      <c r="AJ55" s="225"/>
      <c r="AK55" s="226"/>
      <c r="AL55" s="224">
        <v>2</v>
      </c>
      <c r="AM55" s="225">
        <v>2</v>
      </c>
      <c r="AN55" s="226"/>
      <c r="AO55" s="31">
        <f t="shared" si="1"/>
        <v>22</v>
      </c>
    </row>
    <row r="56" spans="1:41" ht="20.25" customHeight="1" thickBot="1">
      <c r="A56" s="285"/>
      <c r="B56" s="286"/>
      <c r="C56" s="53" t="s">
        <v>39</v>
      </c>
      <c r="D56" s="229">
        <v>3</v>
      </c>
      <c r="E56" s="230"/>
      <c r="F56" s="231"/>
      <c r="G56" s="232"/>
      <c r="H56" s="233"/>
      <c r="I56" s="230">
        <v>3</v>
      </c>
      <c r="J56" s="231"/>
      <c r="K56" s="229">
        <v>2</v>
      </c>
      <c r="L56" s="233">
        <v>2</v>
      </c>
      <c r="M56" s="231"/>
      <c r="N56" s="229">
        <v>2</v>
      </c>
      <c r="O56" s="233">
        <v>3</v>
      </c>
      <c r="P56" s="230"/>
      <c r="Q56" s="231"/>
      <c r="R56" s="229">
        <v>2</v>
      </c>
      <c r="S56" s="260">
        <v>3</v>
      </c>
      <c r="T56" s="231"/>
      <c r="U56" s="78"/>
      <c r="V56" s="55">
        <f t="shared" si="2"/>
        <v>20</v>
      </c>
      <c r="X56" s="229">
        <v>3</v>
      </c>
      <c r="Y56" s="230"/>
      <c r="Z56" s="231"/>
      <c r="AA56" s="232"/>
      <c r="AB56" s="233"/>
      <c r="AC56" s="230">
        <v>3</v>
      </c>
      <c r="AD56" s="231"/>
      <c r="AE56" s="229">
        <v>2</v>
      </c>
      <c r="AF56" s="233">
        <v>2</v>
      </c>
      <c r="AG56" s="231"/>
      <c r="AH56" s="229">
        <v>2</v>
      </c>
      <c r="AI56" s="233">
        <v>3</v>
      </c>
      <c r="AJ56" s="230"/>
      <c r="AK56" s="231"/>
      <c r="AL56" s="229">
        <v>2</v>
      </c>
      <c r="AM56" s="230">
        <v>3</v>
      </c>
      <c r="AN56" s="231"/>
      <c r="AO56" s="31">
        <f t="shared" si="1"/>
        <v>20</v>
      </c>
    </row>
    <row r="57" spans="1:41" ht="20.25" customHeight="1" thickBot="1">
      <c r="A57" s="285"/>
      <c r="B57" s="286"/>
      <c r="C57" s="53" t="s">
        <v>40</v>
      </c>
      <c r="D57" s="229">
        <v>2</v>
      </c>
      <c r="E57" s="230"/>
      <c r="F57" s="231"/>
      <c r="G57" s="232"/>
      <c r="H57" s="233"/>
      <c r="I57" s="230"/>
      <c r="J57" s="231"/>
      <c r="K57" s="229">
        <v>2</v>
      </c>
      <c r="L57" s="233">
        <v>2</v>
      </c>
      <c r="M57" s="231"/>
      <c r="N57" s="229"/>
      <c r="O57" s="233"/>
      <c r="P57" s="230"/>
      <c r="Q57" s="231"/>
      <c r="R57" s="229">
        <v>2</v>
      </c>
      <c r="S57" s="260"/>
      <c r="T57" s="231"/>
      <c r="U57" s="78"/>
      <c r="V57" s="55">
        <f t="shared" si="2"/>
        <v>8</v>
      </c>
      <c r="X57" s="229">
        <v>2</v>
      </c>
      <c r="Y57" s="230"/>
      <c r="Z57" s="231"/>
      <c r="AA57" s="232"/>
      <c r="AB57" s="233"/>
      <c r="AC57" s="230"/>
      <c r="AD57" s="231"/>
      <c r="AE57" s="229">
        <v>2</v>
      </c>
      <c r="AF57" s="233">
        <v>2</v>
      </c>
      <c r="AG57" s="231"/>
      <c r="AH57" s="229"/>
      <c r="AI57" s="233"/>
      <c r="AJ57" s="230"/>
      <c r="AK57" s="231"/>
      <c r="AL57" s="229">
        <v>2</v>
      </c>
      <c r="AM57" s="230"/>
      <c r="AN57" s="231"/>
      <c r="AO57" s="31">
        <f t="shared" si="1"/>
        <v>8</v>
      </c>
    </row>
    <row r="58" spans="1:41" ht="20.25" customHeight="1" thickBot="1">
      <c r="A58" s="285"/>
      <c r="B58" s="286"/>
      <c r="C58" s="53" t="s">
        <v>7</v>
      </c>
      <c r="D58" s="229">
        <v>2</v>
      </c>
      <c r="E58" s="230"/>
      <c r="F58" s="231"/>
      <c r="G58" s="232"/>
      <c r="H58" s="233"/>
      <c r="I58" s="230">
        <v>2</v>
      </c>
      <c r="J58" s="231"/>
      <c r="K58" s="229">
        <v>1</v>
      </c>
      <c r="L58" s="233">
        <v>1</v>
      </c>
      <c r="M58" s="231"/>
      <c r="N58" s="229">
        <v>1</v>
      </c>
      <c r="O58" s="247">
        <v>1</v>
      </c>
      <c r="P58" s="230"/>
      <c r="Q58" s="231"/>
      <c r="R58" s="229">
        <v>1</v>
      </c>
      <c r="S58" s="260">
        <v>1</v>
      </c>
      <c r="T58" s="231"/>
      <c r="U58" s="78"/>
      <c r="V58" s="55">
        <f t="shared" si="2"/>
        <v>10</v>
      </c>
      <c r="X58" s="229">
        <v>2</v>
      </c>
      <c r="Y58" s="230"/>
      <c r="Z58" s="231"/>
      <c r="AA58" s="232"/>
      <c r="AB58" s="233"/>
      <c r="AC58" s="230">
        <v>2</v>
      </c>
      <c r="AD58" s="231"/>
      <c r="AE58" s="229">
        <v>1</v>
      </c>
      <c r="AF58" s="233">
        <v>1</v>
      </c>
      <c r="AG58" s="231"/>
      <c r="AH58" s="229">
        <v>1</v>
      </c>
      <c r="AI58" s="247">
        <v>1</v>
      </c>
      <c r="AJ58" s="230"/>
      <c r="AK58" s="231"/>
      <c r="AL58" s="229">
        <v>1</v>
      </c>
      <c r="AM58" s="230">
        <v>1</v>
      </c>
      <c r="AN58" s="231"/>
      <c r="AO58" s="31">
        <f t="shared" si="1"/>
        <v>10</v>
      </c>
    </row>
    <row r="59" spans="1:41" ht="20.25" customHeight="1" thickBot="1">
      <c r="A59" s="285"/>
      <c r="B59" s="286"/>
      <c r="C59" s="53" t="s">
        <v>45</v>
      </c>
      <c r="D59" s="229">
        <v>1</v>
      </c>
      <c r="E59" s="230">
        <v>1</v>
      </c>
      <c r="F59" s="231">
        <v>1</v>
      </c>
      <c r="G59" s="232"/>
      <c r="H59" s="233">
        <v>1</v>
      </c>
      <c r="I59" s="230">
        <v>1</v>
      </c>
      <c r="J59" s="231"/>
      <c r="K59" s="229">
        <v>1</v>
      </c>
      <c r="L59" s="233">
        <v>1</v>
      </c>
      <c r="M59" s="231"/>
      <c r="N59" s="229">
        <v>2</v>
      </c>
      <c r="O59" s="233">
        <v>2</v>
      </c>
      <c r="P59" s="230">
        <v>2</v>
      </c>
      <c r="Q59" s="231"/>
      <c r="R59" s="229">
        <v>2</v>
      </c>
      <c r="S59" s="260">
        <v>2</v>
      </c>
      <c r="T59" s="231">
        <v>2</v>
      </c>
      <c r="U59" s="78"/>
      <c r="V59" s="55">
        <f t="shared" si="2"/>
        <v>19</v>
      </c>
      <c r="X59" s="229">
        <v>1</v>
      </c>
      <c r="Y59" s="230">
        <v>1</v>
      </c>
      <c r="Z59" s="231">
        <v>1</v>
      </c>
      <c r="AA59" s="232"/>
      <c r="AB59" s="233">
        <v>1</v>
      </c>
      <c r="AC59" s="230">
        <v>1</v>
      </c>
      <c r="AD59" s="231"/>
      <c r="AE59" s="229">
        <v>1</v>
      </c>
      <c r="AF59" s="233">
        <v>1</v>
      </c>
      <c r="AG59" s="231"/>
      <c r="AH59" s="229">
        <v>2</v>
      </c>
      <c r="AI59" s="233">
        <v>2</v>
      </c>
      <c r="AJ59" s="230">
        <v>2</v>
      </c>
      <c r="AK59" s="231"/>
      <c r="AL59" s="229">
        <v>2</v>
      </c>
      <c r="AM59" s="230">
        <v>2</v>
      </c>
      <c r="AN59" s="231">
        <v>2</v>
      </c>
      <c r="AO59" s="31">
        <f t="shared" si="1"/>
        <v>19</v>
      </c>
    </row>
    <row r="60" spans="1:41" ht="20.25" customHeight="1" thickBot="1">
      <c r="A60" s="287"/>
      <c r="B60" s="288"/>
      <c r="C60" s="44" t="s">
        <v>0</v>
      </c>
      <c r="D60" s="240">
        <f>X60</f>
        <v>11.5</v>
      </c>
      <c r="E60" s="236">
        <f aca="true" t="shared" si="7" ref="E60:T60">Y60</f>
        <v>1</v>
      </c>
      <c r="F60" s="237">
        <f t="shared" si="7"/>
        <v>1</v>
      </c>
      <c r="G60" s="238">
        <f t="shared" si="7"/>
        <v>0</v>
      </c>
      <c r="H60" s="239">
        <f t="shared" si="7"/>
        <v>1</v>
      </c>
      <c r="I60" s="236">
        <f t="shared" si="7"/>
        <v>9.5</v>
      </c>
      <c r="J60" s="237">
        <f t="shared" si="7"/>
        <v>0</v>
      </c>
      <c r="K60" s="240">
        <f t="shared" si="7"/>
        <v>8.5</v>
      </c>
      <c r="L60" s="239">
        <f t="shared" si="7"/>
        <v>8.5</v>
      </c>
      <c r="M60" s="237">
        <f t="shared" si="7"/>
        <v>0</v>
      </c>
      <c r="N60" s="240">
        <f t="shared" si="7"/>
        <v>9</v>
      </c>
      <c r="O60" s="239">
        <f t="shared" si="7"/>
        <v>8</v>
      </c>
      <c r="P60" s="236">
        <f t="shared" si="7"/>
        <v>2</v>
      </c>
      <c r="Q60" s="241">
        <f t="shared" si="7"/>
        <v>0</v>
      </c>
      <c r="R60" s="240">
        <f t="shared" si="7"/>
        <v>9</v>
      </c>
      <c r="S60" s="261">
        <f t="shared" si="7"/>
        <v>8</v>
      </c>
      <c r="T60" s="237">
        <f t="shared" si="7"/>
        <v>2</v>
      </c>
      <c r="U60" s="84"/>
      <c r="V60" s="55">
        <f>SUM(X60:AN60)</f>
        <v>79</v>
      </c>
      <c r="X60" s="240">
        <f>SUM(X55:X59)</f>
        <v>11.5</v>
      </c>
      <c r="Y60" s="240">
        <f aca="true" t="shared" si="8" ref="Y60:AN60">SUM(Y55:Y59)</f>
        <v>1</v>
      </c>
      <c r="Z60" s="240">
        <f t="shared" si="8"/>
        <v>1</v>
      </c>
      <c r="AA60" s="240"/>
      <c r="AB60" s="240">
        <f t="shared" si="8"/>
        <v>1</v>
      </c>
      <c r="AC60" s="240">
        <f t="shared" si="8"/>
        <v>9.5</v>
      </c>
      <c r="AD60" s="240"/>
      <c r="AE60" s="240">
        <f t="shared" si="8"/>
        <v>8.5</v>
      </c>
      <c r="AF60" s="240">
        <f t="shared" si="8"/>
        <v>8.5</v>
      </c>
      <c r="AG60" s="240"/>
      <c r="AH60" s="240">
        <f t="shared" si="8"/>
        <v>9</v>
      </c>
      <c r="AI60" s="240">
        <f t="shared" si="8"/>
        <v>8</v>
      </c>
      <c r="AJ60" s="240">
        <f t="shared" si="8"/>
        <v>2</v>
      </c>
      <c r="AK60" s="240"/>
      <c r="AL60" s="240">
        <f t="shared" si="8"/>
        <v>9</v>
      </c>
      <c r="AM60" s="240">
        <f t="shared" si="8"/>
        <v>8</v>
      </c>
      <c r="AN60" s="240">
        <f t="shared" si="8"/>
        <v>2</v>
      </c>
      <c r="AO60" s="31">
        <f t="shared" si="1"/>
        <v>79</v>
      </c>
    </row>
    <row r="61" spans="1:41" ht="19.5" customHeight="1" thickBot="1">
      <c r="A61" s="275" t="s">
        <v>8</v>
      </c>
      <c r="B61" s="276"/>
      <c r="C61" s="276"/>
      <c r="D61" s="248"/>
      <c r="E61" s="249">
        <v>14</v>
      </c>
      <c r="F61" s="250"/>
      <c r="G61" s="251"/>
      <c r="H61" s="252"/>
      <c r="I61" s="249"/>
      <c r="J61" s="250"/>
      <c r="K61" s="253"/>
      <c r="L61" s="252">
        <v>14</v>
      </c>
      <c r="M61" s="250"/>
      <c r="N61" s="253"/>
      <c r="O61" s="252"/>
      <c r="P61" s="249">
        <v>28</v>
      </c>
      <c r="Q61" s="250"/>
      <c r="R61" s="253"/>
      <c r="S61" s="263"/>
      <c r="T61" s="250">
        <v>28</v>
      </c>
      <c r="U61" s="74"/>
      <c r="V61" s="86">
        <f>SUM(X61:AN61)</f>
        <v>84</v>
      </c>
      <c r="X61" s="248"/>
      <c r="Y61" s="249">
        <v>14</v>
      </c>
      <c r="Z61" s="250"/>
      <c r="AA61" s="251"/>
      <c r="AB61" s="252"/>
      <c r="AC61" s="249"/>
      <c r="AD61" s="250"/>
      <c r="AE61" s="253"/>
      <c r="AF61" s="252">
        <v>14</v>
      </c>
      <c r="AG61" s="250"/>
      <c r="AH61" s="253"/>
      <c r="AI61" s="252"/>
      <c r="AJ61" s="249">
        <v>28</v>
      </c>
      <c r="AK61" s="250"/>
      <c r="AL61" s="253"/>
      <c r="AM61" s="249"/>
      <c r="AN61" s="250">
        <v>28</v>
      </c>
      <c r="AO61" s="31">
        <f t="shared" si="1"/>
        <v>84</v>
      </c>
    </row>
    <row r="62" spans="1:41" ht="18.75" customHeight="1" thickBot="1">
      <c r="A62" s="268" t="s">
        <v>56</v>
      </c>
      <c r="B62" s="269"/>
      <c r="C62" s="269"/>
      <c r="D62" s="45">
        <f>X61+X60+X54</f>
        <v>42.5</v>
      </c>
      <c r="E62" s="46">
        <f aca="true" t="shared" si="9" ref="E62:S62">Y61+Y60+Y54</f>
        <v>46</v>
      </c>
      <c r="F62" s="47">
        <f t="shared" si="9"/>
        <v>31.5</v>
      </c>
      <c r="G62" s="82">
        <f t="shared" si="9"/>
        <v>0</v>
      </c>
      <c r="H62" s="83">
        <f t="shared" si="9"/>
        <v>35</v>
      </c>
      <c r="I62" s="46">
        <f t="shared" si="9"/>
        <v>43.5</v>
      </c>
      <c r="J62" s="47">
        <f t="shared" si="9"/>
        <v>0</v>
      </c>
      <c r="K62" s="45">
        <f t="shared" si="9"/>
        <v>43.5</v>
      </c>
      <c r="L62" s="83">
        <f t="shared" si="9"/>
        <v>56.5</v>
      </c>
      <c r="M62" s="47">
        <f t="shared" si="9"/>
        <v>0</v>
      </c>
      <c r="N62" s="45">
        <f t="shared" si="9"/>
        <v>45</v>
      </c>
      <c r="O62" s="83">
        <f t="shared" si="9"/>
        <v>43.5</v>
      </c>
      <c r="P62" s="46">
        <f t="shared" si="9"/>
        <v>65</v>
      </c>
      <c r="Q62" s="137">
        <f t="shared" si="9"/>
        <v>0</v>
      </c>
      <c r="R62" s="45">
        <f t="shared" si="9"/>
        <v>45</v>
      </c>
      <c r="S62" s="264">
        <f t="shared" si="9"/>
        <v>44</v>
      </c>
      <c r="T62" s="47">
        <f>AN61+AN60+AN54</f>
        <v>66</v>
      </c>
      <c r="U62" s="82"/>
      <c r="V62" s="45">
        <f>SUM(D62:T62)</f>
        <v>607</v>
      </c>
      <c r="AO62" s="31">
        <f t="shared" si="1"/>
        <v>0</v>
      </c>
    </row>
    <row r="63" spans="6:8" ht="6.75" customHeight="1">
      <c r="F63" s="254"/>
      <c r="G63" s="254"/>
      <c r="H63" s="254"/>
    </row>
    <row r="64" spans="1:22" ht="6" customHeight="1">
      <c r="A64" s="15"/>
      <c r="B64" s="15"/>
      <c r="C64" s="15"/>
      <c r="D64" s="15"/>
      <c r="E64" s="15"/>
      <c r="F64" s="255"/>
      <c r="G64" s="255"/>
      <c r="H64" s="255"/>
      <c r="I64" s="15"/>
      <c r="J64" s="15"/>
      <c r="K64" s="15"/>
      <c r="L64" s="15"/>
      <c r="M64" s="15"/>
      <c r="N64" s="15"/>
      <c r="O64" s="15"/>
      <c r="P64" s="50"/>
      <c r="Q64" s="50"/>
      <c r="R64" s="50"/>
      <c r="S64" s="50"/>
      <c r="T64" s="50"/>
      <c r="U64" s="51"/>
      <c r="V64" s="51"/>
    </row>
    <row r="65" spans="1:22" ht="18">
      <c r="A65" s="15" t="s">
        <v>48</v>
      </c>
      <c r="B65" s="15"/>
      <c r="C65" s="15"/>
      <c r="D65" s="15"/>
      <c r="E65" s="15"/>
      <c r="F65" s="255"/>
      <c r="G65" s="255"/>
      <c r="H65" s="255"/>
      <c r="I65" s="15"/>
      <c r="J65" s="15"/>
      <c r="K65" s="15"/>
      <c r="L65" s="15"/>
      <c r="M65" s="15"/>
      <c r="N65" s="15"/>
      <c r="O65" s="15"/>
      <c r="P65" s="50"/>
      <c r="Q65" s="50"/>
      <c r="R65" s="50"/>
      <c r="S65" s="50"/>
      <c r="T65" s="50"/>
      <c r="U65" s="51"/>
      <c r="V65" s="51"/>
    </row>
    <row r="66" spans="1:22" ht="9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274"/>
      <c r="Q66" s="274"/>
      <c r="R66" s="274"/>
      <c r="S66" s="274"/>
      <c r="T66" s="274"/>
      <c r="U66" s="274"/>
      <c r="V66" s="274"/>
    </row>
    <row r="67" spans="1:22" ht="18">
      <c r="A67" s="15" t="s">
        <v>49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274" t="s">
        <v>51</v>
      </c>
      <c r="Q67" s="274"/>
      <c r="R67" s="274"/>
      <c r="S67" s="274"/>
      <c r="T67" s="274"/>
      <c r="U67" s="274"/>
      <c r="V67" s="274"/>
    </row>
    <row r="68" spans="1:22" ht="18">
      <c r="A68" s="15" t="s">
        <v>50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274" t="s">
        <v>52</v>
      </c>
      <c r="Q68" s="274"/>
      <c r="R68" s="274"/>
      <c r="S68" s="274"/>
      <c r="T68" s="274"/>
      <c r="U68" s="274"/>
      <c r="V68" s="274"/>
    </row>
  </sheetData>
  <sheetProtection/>
  <mergeCells count="20">
    <mergeCell ref="E1:I1"/>
    <mergeCell ref="A55:B60"/>
    <mergeCell ref="A10:B11"/>
    <mergeCell ref="A12:B36"/>
    <mergeCell ref="P67:V67"/>
    <mergeCell ref="P66:V66"/>
    <mergeCell ref="A4:B6"/>
    <mergeCell ref="B37:B50"/>
    <mergeCell ref="B52:C52"/>
    <mergeCell ref="A7:B9"/>
    <mergeCell ref="O1:V1"/>
    <mergeCell ref="A54:C54"/>
    <mergeCell ref="V4:V6"/>
    <mergeCell ref="A3:I3"/>
    <mergeCell ref="P68:V68"/>
    <mergeCell ref="A61:C61"/>
    <mergeCell ref="A62:C62"/>
    <mergeCell ref="A37:A53"/>
    <mergeCell ref="B53:C53"/>
    <mergeCell ref="A1:D1"/>
  </mergeCells>
  <printOptions/>
  <pageMargins left="0.57" right="0.21" top="0.21" bottom="0.25" header="0.5" footer="0.27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67"/>
  <sheetViews>
    <sheetView view="pageBreakPreview" zoomScale="85" zoomScaleNormal="115" zoomScaleSheetLayoutView="85" zoomScalePageLayoutView="0" workbookViewId="0" topLeftCell="A1">
      <selection activeCell="E14" sqref="E14"/>
    </sheetView>
  </sheetViews>
  <sheetFormatPr defaultColWidth="9.00390625" defaultRowHeight="12.75"/>
  <cols>
    <col min="1" max="1" width="12.75390625" style="1" customWidth="1"/>
    <col min="2" max="2" width="13.625" style="1" customWidth="1"/>
    <col min="3" max="3" width="28.625" style="1" bestFit="1" customWidth="1"/>
    <col min="4" max="4" width="15.25390625" style="1" bestFit="1" customWidth="1"/>
    <col min="5" max="5" width="15.125" style="1" bestFit="1" customWidth="1"/>
    <col min="6" max="6" width="23.75390625" style="1" bestFit="1" customWidth="1"/>
    <col min="7" max="7" width="2.00390625" style="1" customWidth="1"/>
    <col min="8" max="8" width="12.00390625" style="1" bestFit="1" customWidth="1"/>
    <col min="9" max="9" width="24.375" style="1" customWidth="1"/>
    <col min="10" max="10" width="15.00390625" style="1" customWidth="1"/>
    <col min="11" max="11" width="12.75390625" style="1" bestFit="1" customWidth="1"/>
    <col min="12" max="16384" width="9.125" style="1" customWidth="1"/>
  </cols>
  <sheetData>
    <row r="1" spans="1:8" ht="18">
      <c r="A1" s="308" t="s">
        <v>94</v>
      </c>
      <c r="B1" s="308"/>
      <c r="C1" s="308"/>
      <c r="D1" s="308"/>
      <c r="E1" s="308"/>
      <c r="F1" s="308"/>
      <c r="G1" s="308"/>
      <c r="H1" s="308"/>
    </row>
    <row r="2" spans="1:8" ht="18">
      <c r="A2" s="308" t="s">
        <v>62</v>
      </c>
      <c r="B2" s="308"/>
      <c r="C2" s="308"/>
      <c r="D2" s="308"/>
      <c r="E2" s="308"/>
      <c r="F2" s="308"/>
      <c r="G2" s="308"/>
      <c r="H2" s="308"/>
    </row>
    <row r="3" spans="1:8" ht="18.75" thickBot="1">
      <c r="A3" s="309" t="s">
        <v>80</v>
      </c>
      <c r="B3" s="309"/>
      <c r="C3" s="309"/>
      <c r="D3" s="309"/>
      <c r="E3" s="309"/>
      <c r="F3" s="309"/>
      <c r="G3" s="309"/>
      <c r="H3" s="309"/>
    </row>
    <row r="4" spans="1:9" ht="20.25" customHeight="1" thickBot="1">
      <c r="A4" s="298" t="s">
        <v>12</v>
      </c>
      <c r="B4" s="299"/>
      <c r="C4" s="56"/>
      <c r="D4" s="59" t="s">
        <v>66</v>
      </c>
      <c r="E4" s="98" t="s">
        <v>67</v>
      </c>
      <c r="F4" s="76" t="s">
        <v>68</v>
      </c>
      <c r="G4" s="19"/>
      <c r="H4" s="31"/>
      <c r="I4" s="16"/>
    </row>
    <row r="5" spans="1:8" ht="21.75" customHeight="1">
      <c r="A5" s="300"/>
      <c r="B5" s="301"/>
      <c r="C5" s="63" t="s">
        <v>37</v>
      </c>
      <c r="D5" s="67">
        <v>408</v>
      </c>
      <c r="E5" s="2">
        <v>408</v>
      </c>
      <c r="F5" s="78">
        <v>406</v>
      </c>
      <c r="G5" s="28"/>
      <c r="H5" s="78" t="s">
        <v>55</v>
      </c>
    </row>
    <row r="6" spans="1:8" ht="19.5" thickBot="1">
      <c r="A6" s="302"/>
      <c r="B6" s="303"/>
      <c r="C6" s="61" t="s">
        <v>38</v>
      </c>
      <c r="D6" s="65">
        <v>3</v>
      </c>
      <c r="E6" s="12">
        <v>3</v>
      </c>
      <c r="F6" s="79">
        <v>2</v>
      </c>
      <c r="G6" s="29"/>
      <c r="H6" s="79">
        <f>SUM(D6:G6)</f>
        <v>8</v>
      </c>
    </row>
    <row r="7" spans="1:8" ht="19.5" thickBot="1">
      <c r="A7" s="275" t="s">
        <v>47</v>
      </c>
      <c r="B7" s="276"/>
      <c r="C7" s="276"/>
      <c r="D7" s="77" t="s">
        <v>69</v>
      </c>
      <c r="E7" s="90" t="s">
        <v>70</v>
      </c>
      <c r="F7" s="101" t="s">
        <v>71</v>
      </c>
      <c r="G7" s="10"/>
      <c r="H7" s="74"/>
    </row>
    <row r="8" spans="1:8" ht="20.25">
      <c r="A8" s="298" t="s">
        <v>13</v>
      </c>
      <c r="B8" s="304"/>
      <c r="C8" s="13" t="s">
        <v>15</v>
      </c>
      <c r="D8" s="59">
        <v>19</v>
      </c>
      <c r="E8" s="98">
        <v>24</v>
      </c>
      <c r="F8" s="34" t="s">
        <v>95</v>
      </c>
      <c r="G8" s="20"/>
      <c r="H8" s="34" t="s">
        <v>100</v>
      </c>
    </row>
    <row r="9" spans="1:8" ht="20.25">
      <c r="A9" s="300"/>
      <c r="B9" s="301"/>
      <c r="C9" s="62" t="s">
        <v>16</v>
      </c>
      <c r="D9" s="60">
        <v>9</v>
      </c>
      <c r="E9" s="99">
        <v>10</v>
      </c>
      <c r="F9" s="35">
        <v>13</v>
      </c>
      <c r="G9" s="21"/>
      <c r="H9" s="35">
        <f>SUM(D9:G9)</f>
        <v>32</v>
      </c>
    </row>
    <row r="10" spans="1:8" ht="21" thickBot="1">
      <c r="A10" s="302"/>
      <c r="B10" s="303"/>
      <c r="C10" s="61" t="s">
        <v>17</v>
      </c>
      <c r="D10" s="80">
        <v>10</v>
      </c>
      <c r="E10" s="112">
        <v>14</v>
      </c>
      <c r="F10" s="36">
        <v>18</v>
      </c>
      <c r="G10" s="22"/>
      <c r="H10" s="87">
        <f>SUM(D10:G10)</f>
        <v>42</v>
      </c>
    </row>
    <row r="11" spans="1:8" ht="3.75" customHeight="1" thickBot="1">
      <c r="A11" s="6"/>
      <c r="B11" s="7"/>
      <c r="C11" s="17"/>
      <c r="D11" s="49"/>
      <c r="E11" s="91"/>
      <c r="F11" s="33"/>
      <c r="G11" s="8"/>
      <c r="H11" s="89"/>
    </row>
    <row r="12" spans="1:8" ht="20.25" customHeight="1">
      <c r="A12" s="298" t="s">
        <v>1</v>
      </c>
      <c r="B12" s="299"/>
      <c r="C12" s="63" t="s">
        <v>18</v>
      </c>
      <c r="D12" s="66">
        <v>19</v>
      </c>
      <c r="E12" s="13">
        <v>24</v>
      </c>
      <c r="F12" s="34">
        <v>31</v>
      </c>
      <c r="G12" s="20"/>
      <c r="H12" s="88">
        <f>SUM(D12:G12)</f>
        <v>74</v>
      </c>
    </row>
    <row r="13" spans="1:8" ht="21" thickBot="1">
      <c r="A13" s="302"/>
      <c r="B13" s="303"/>
      <c r="C13" s="61" t="s">
        <v>19</v>
      </c>
      <c r="D13" s="65"/>
      <c r="E13" s="12"/>
      <c r="F13" s="36"/>
      <c r="G13" s="22"/>
      <c r="H13" s="35">
        <f>SUM(D13:G13)</f>
        <v>0</v>
      </c>
    </row>
    <row r="14" spans="1:8" ht="6" customHeight="1" thickBot="1">
      <c r="A14" s="17"/>
      <c r="B14" s="18"/>
      <c r="C14" s="17"/>
      <c r="D14" s="49"/>
      <c r="E14" s="91"/>
      <c r="F14" s="33"/>
      <c r="G14" s="8"/>
      <c r="H14" s="33"/>
    </row>
    <row r="15" spans="1:8" ht="20.25">
      <c r="A15" s="314" t="s">
        <v>14</v>
      </c>
      <c r="B15" s="315"/>
      <c r="C15" s="105" t="s">
        <v>2</v>
      </c>
      <c r="D15" s="68">
        <v>2</v>
      </c>
      <c r="E15" s="92" t="s">
        <v>72</v>
      </c>
      <c r="F15" s="34">
        <v>2</v>
      </c>
      <c r="G15" s="20"/>
      <c r="H15" s="34">
        <v>8</v>
      </c>
    </row>
    <row r="16" spans="1:8" ht="20.25">
      <c r="A16" s="289"/>
      <c r="B16" s="316"/>
      <c r="C16" s="106" t="s">
        <v>20</v>
      </c>
      <c r="D16" s="69">
        <v>2</v>
      </c>
      <c r="E16" s="93">
        <v>2</v>
      </c>
      <c r="F16" s="35">
        <v>2</v>
      </c>
      <c r="G16" s="21"/>
      <c r="H16" s="35">
        <v>6</v>
      </c>
    </row>
    <row r="17" spans="1:8" ht="20.25">
      <c r="A17" s="289"/>
      <c r="B17" s="316"/>
      <c r="C17" s="106" t="s">
        <v>39</v>
      </c>
      <c r="D17" s="69">
        <v>2</v>
      </c>
      <c r="E17" s="93" t="s">
        <v>73</v>
      </c>
      <c r="F17" s="35">
        <v>3.5</v>
      </c>
      <c r="G17" s="21"/>
      <c r="H17" s="35">
        <v>10.5</v>
      </c>
    </row>
    <row r="18" spans="1:8" ht="20.25">
      <c r="A18" s="289"/>
      <c r="B18" s="316"/>
      <c r="C18" s="106" t="s">
        <v>61</v>
      </c>
      <c r="D18" s="69">
        <v>1</v>
      </c>
      <c r="E18" s="93">
        <v>1</v>
      </c>
      <c r="F18" s="35">
        <v>2</v>
      </c>
      <c r="G18" s="21"/>
      <c r="H18" s="35">
        <f>SUM(D18:F18)</f>
        <v>4</v>
      </c>
    </row>
    <row r="19" spans="1:8" ht="20.25">
      <c r="A19" s="289"/>
      <c r="B19" s="316"/>
      <c r="C19" s="106" t="s">
        <v>23</v>
      </c>
      <c r="D19" s="69" t="s">
        <v>74</v>
      </c>
      <c r="E19" s="93">
        <v>1.5</v>
      </c>
      <c r="F19" s="35">
        <v>1.5</v>
      </c>
      <c r="G19" s="21"/>
      <c r="H19" s="35">
        <v>6</v>
      </c>
    </row>
    <row r="20" spans="1:8" ht="20.25">
      <c r="A20" s="289"/>
      <c r="B20" s="316"/>
      <c r="C20" s="106" t="s">
        <v>24</v>
      </c>
      <c r="D20" s="69">
        <v>1</v>
      </c>
      <c r="E20" s="93">
        <v>1</v>
      </c>
      <c r="F20" s="35">
        <v>1</v>
      </c>
      <c r="G20" s="21"/>
      <c r="H20" s="35">
        <v>3</v>
      </c>
    </row>
    <row r="21" spans="1:8" ht="20.25">
      <c r="A21" s="289"/>
      <c r="B21" s="316"/>
      <c r="C21" s="106" t="s">
        <v>75</v>
      </c>
      <c r="D21" s="69" t="s">
        <v>76</v>
      </c>
      <c r="E21" s="93">
        <v>2</v>
      </c>
      <c r="F21" s="35"/>
      <c r="G21" s="21"/>
      <c r="H21" s="35">
        <v>5</v>
      </c>
    </row>
    <row r="22" spans="1:8" ht="20.25">
      <c r="A22" s="289"/>
      <c r="B22" s="316"/>
      <c r="C22" s="106" t="s">
        <v>9</v>
      </c>
      <c r="D22" s="69"/>
      <c r="E22" s="93"/>
      <c r="F22" s="35">
        <v>1</v>
      </c>
      <c r="G22" s="21"/>
      <c r="H22" s="35">
        <v>1</v>
      </c>
    </row>
    <row r="23" spans="1:8" ht="20.25">
      <c r="A23" s="289"/>
      <c r="B23" s="316"/>
      <c r="C23" s="106" t="s">
        <v>10</v>
      </c>
      <c r="D23" s="69"/>
      <c r="E23" s="93"/>
      <c r="F23" s="35">
        <v>0.5</v>
      </c>
      <c r="G23" s="21"/>
      <c r="H23" s="35">
        <v>0.5</v>
      </c>
    </row>
    <row r="24" spans="1:8" ht="20.25">
      <c r="A24" s="289"/>
      <c r="B24" s="316"/>
      <c r="C24" s="106" t="s">
        <v>41</v>
      </c>
      <c r="D24" s="69"/>
      <c r="E24" s="93"/>
      <c r="F24" s="35">
        <v>0.5</v>
      </c>
      <c r="G24" s="21"/>
      <c r="H24" s="35">
        <v>0.5</v>
      </c>
    </row>
    <row r="25" spans="1:8" ht="20.25">
      <c r="A25" s="289"/>
      <c r="B25" s="316"/>
      <c r="C25" s="106" t="s">
        <v>42</v>
      </c>
      <c r="D25" s="69">
        <v>2</v>
      </c>
      <c r="E25" s="93">
        <v>2</v>
      </c>
      <c r="F25" s="35">
        <v>3</v>
      </c>
      <c r="G25" s="21"/>
      <c r="H25" s="35">
        <v>7</v>
      </c>
    </row>
    <row r="26" spans="1:8" ht="20.25">
      <c r="A26" s="289"/>
      <c r="B26" s="316"/>
      <c r="C26" s="106" t="s">
        <v>3</v>
      </c>
      <c r="D26" s="69">
        <v>1</v>
      </c>
      <c r="E26" s="93">
        <v>1</v>
      </c>
      <c r="F26" s="35">
        <v>2</v>
      </c>
      <c r="G26" s="21"/>
      <c r="H26" s="35">
        <v>4</v>
      </c>
    </row>
    <row r="27" spans="1:8" ht="20.25">
      <c r="A27" s="289"/>
      <c r="B27" s="316"/>
      <c r="C27" s="106" t="s">
        <v>11</v>
      </c>
      <c r="D27" s="69"/>
      <c r="E27" s="93"/>
      <c r="F27" s="35">
        <v>0.5</v>
      </c>
      <c r="G27" s="21"/>
      <c r="H27" s="35">
        <v>0.5</v>
      </c>
    </row>
    <row r="28" spans="1:8" ht="20.25">
      <c r="A28" s="289"/>
      <c r="B28" s="316"/>
      <c r="C28" s="106" t="s">
        <v>6</v>
      </c>
      <c r="D28" s="69"/>
      <c r="E28" s="93"/>
      <c r="F28" s="35">
        <v>0.5</v>
      </c>
      <c r="G28" s="21"/>
      <c r="H28" s="35">
        <v>0.5</v>
      </c>
    </row>
    <row r="29" spans="1:8" ht="20.25">
      <c r="A29" s="289"/>
      <c r="B29" s="316"/>
      <c r="C29" s="106" t="s">
        <v>77</v>
      </c>
      <c r="D29" s="69">
        <v>2</v>
      </c>
      <c r="E29" s="93">
        <v>2</v>
      </c>
      <c r="F29" s="35">
        <v>1.5</v>
      </c>
      <c r="G29" s="21"/>
      <c r="H29" s="35">
        <v>5.5</v>
      </c>
    </row>
    <row r="30" spans="1:8" ht="20.25">
      <c r="A30" s="289"/>
      <c r="B30" s="316"/>
      <c r="C30" s="106" t="s">
        <v>25</v>
      </c>
      <c r="D30" s="69">
        <v>1.5</v>
      </c>
      <c r="E30" s="93">
        <v>1.5</v>
      </c>
      <c r="F30" s="35"/>
      <c r="G30" s="21"/>
      <c r="H30" s="35">
        <v>3</v>
      </c>
    </row>
    <row r="31" spans="1:8" ht="20.25">
      <c r="A31" s="289"/>
      <c r="B31" s="316"/>
      <c r="C31" s="106" t="s">
        <v>78</v>
      </c>
      <c r="D31" s="69">
        <v>3</v>
      </c>
      <c r="E31" s="93">
        <v>3</v>
      </c>
      <c r="F31" s="35">
        <v>3</v>
      </c>
      <c r="G31" s="21"/>
      <c r="H31" s="35">
        <v>9</v>
      </c>
    </row>
    <row r="32" spans="1:8" ht="20.25">
      <c r="A32" s="289"/>
      <c r="B32" s="316"/>
      <c r="C32" s="106" t="s">
        <v>29</v>
      </c>
      <c r="D32" s="69">
        <v>1.5</v>
      </c>
      <c r="E32" s="93">
        <v>1.5</v>
      </c>
      <c r="F32" s="35">
        <v>2</v>
      </c>
      <c r="G32" s="21"/>
      <c r="H32" s="35">
        <v>5</v>
      </c>
    </row>
    <row r="33" spans="1:8" ht="20.25">
      <c r="A33" s="289"/>
      <c r="B33" s="316"/>
      <c r="C33" s="106" t="s">
        <v>46</v>
      </c>
      <c r="D33" s="69" t="s">
        <v>74</v>
      </c>
      <c r="E33" s="93" t="s">
        <v>74</v>
      </c>
      <c r="F33" s="35">
        <v>1</v>
      </c>
      <c r="G33" s="21"/>
      <c r="H33" s="35">
        <v>7</v>
      </c>
    </row>
    <row r="34" spans="1:8" ht="20.25">
      <c r="A34" s="289"/>
      <c r="B34" s="316"/>
      <c r="C34" s="106" t="s">
        <v>22</v>
      </c>
      <c r="D34" s="69">
        <v>1.5</v>
      </c>
      <c r="E34" s="93">
        <v>1.5</v>
      </c>
      <c r="F34" s="35">
        <v>2</v>
      </c>
      <c r="G34" s="21"/>
      <c r="H34" s="35">
        <v>5</v>
      </c>
    </row>
    <row r="35" spans="1:8" ht="20.25">
      <c r="A35" s="289"/>
      <c r="B35" s="316"/>
      <c r="C35" s="106" t="s">
        <v>31</v>
      </c>
      <c r="D35" s="69">
        <v>3</v>
      </c>
      <c r="E35" s="93">
        <v>3</v>
      </c>
      <c r="F35" s="35">
        <v>2</v>
      </c>
      <c r="G35" s="21"/>
      <c r="H35" s="35">
        <v>8</v>
      </c>
    </row>
    <row r="36" spans="1:8" ht="20.25">
      <c r="A36" s="289"/>
      <c r="B36" s="316"/>
      <c r="C36" s="106" t="s">
        <v>65</v>
      </c>
      <c r="D36" s="69">
        <v>1.5</v>
      </c>
      <c r="E36" s="93">
        <v>1.5</v>
      </c>
      <c r="F36" s="35">
        <v>1.5</v>
      </c>
      <c r="G36" s="21"/>
      <c r="H36" s="35">
        <v>4.5</v>
      </c>
    </row>
    <row r="37" spans="1:8" ht="21" thickBot="1">
      <c r="A37" s="291"/>
      <c r="B37" s="317"/>
      <c r="C37" s="133" t="s">
        <v>0</v>
      </c>
      <c r="D37" s="134" t="s">
        <v>97</v>
      </c>
      <c r="E37" s="44" t="s">
        <v>98</v>
      </c>
      <c r="F37" s="135">
        <v>33</v>
      </c>
      <c r="G37" s="136"/>
      <c r="H37" s="135">
        <v>103.5</v>
      </c>
    </row>
    <row r="38" spans="1:8" ht="8.25" customHeight="1" thickBot="1">
      <c r="A38" s="14"/>
      <c r="B38" s="57"/>
      <c r="C38" s="64"/>
      <c r="D38" s="71"/>
      <c r="E38" s="95"/>
      <c r="F38" s="75"/>
      <c r="G38" s="23"/>
      <c r="H38" s="75"/>
    </row>
    <row r="39" spans="1:8" ht="17.25" customHeight="1">
      <c r="A39" s="305" t="s">
        <v>32</v>
      </c>
      <c r="B39" s="318" t="s">
        <v>33</v>
      </c>
      <c r="C39" s="105" t="s">
        <v>5</v>
      </c>
      <c r="D39" s="68">
        <v>0.5</v>
      </c>
      <c r="E39" s="92"/>
      <c r="F39" s="34"/>
      <c r="G39" s="27"/>
      <c r="H39" s="76">
        <f aca="true" t="shared" si="0" ref="H39:H61">SUM(D39:F39)</f>
        <v>0.5</v>
      </c>
    </row>
    <row r="40" spans="1:8" ht="17.25" customHeight="1">
      <c r="A40" s="306"/>
      <c r="B40" s="319"/>
      <c r="C40" s="107" t="s">
        <v>79</v>
      </c>
      <c r="D40" s="72"/>
      <c r="E40" s="96">
        <v>1</v>
      </c>
      <c r="F40" s="88">
        <v>0.5</v>
      </c>
      <c r="G40" s="24"/>
      <c r="H40" s="78">
        <f t="shared" si="0"/>
        <v>1.5</v>
      </c>
    </row>
    <row r="41" spans="1:8" ht="17.25" customHeight="1">
      <c r="A41" s="306"/>
      <c r="B41" s="319"/>
      <c r="C41" s="106" t="s">
        <v>53</v>
      </c>
      <c r="D41" s="69">
        <v>0.5</v>
      </c>
      <c r="E41" s="93">
        <v>0.5</v>
      </c>
      <c r="F41" s="35">
        <v>0.5</v>
      </c>
      <c r="G41" s="21"/>
      <c r="H41" s="78">
        <f t="shared" si="0"/>
        <v>1.5</v>
      </c>
    </row>
    <row r="42" spans="1:8" ht="17.25" customHeight="1">
      <c r="A42" s="306"/>
      <c r="B42" s="319"/>
      <c r="C42" s="106" t="s">
        <v>44</v>
      </c>
      <c r="D42" s="69"/>
      <c r="E42" s="93"/>
      <c r="F42" s="35">
        <v>0.5</v>
      </c>
      <c r="G42" s="21"/>
      <c r="H42" s="78">
        <f t="shared" si="0"/>
        <v>0.5</v>
      </c>
    </row>
    <row r="43" spans="1:8" ht="17.25" customHeight="1">
      <c r="A43" s="306"/>
      <c r="B43" s="319"/>
      <c r="C43" s="106" t="s">
        <v>9</v>
      </c>
      <c r="D43" s="69"/>
      <c r="E43" s="93"/>
      <c r="F43" s="35">
        <v>0.5</v>
      </c>
      <c r="G43" s="21"/>
      <c r="H43" s="78">
        <f t="shared" si="0"/>
        <v>0.5</v>
      </c>
    </row>
    <row r="44" spans="1:8" ht="17.25" customHeight="1">
      <c r="A44" s="306"/>
      <c r="B44" s="319"/>
      <c r="C44" s="106" t="s">
        <v>54</v>
      </c>
      <c r="D44" s="69">
        <v>1</v>
      </c>
      <c r="E44" s="93"/>
      <c r="F44" s="35">
        <v>0.5</v>
      </c>
      <c r="G44" s="21"/>
      <c r="H44" s="78">
        <f t="shared" si="0"/>
        <v>1.5</v>
      </c>
    </row>
    <row r="45" spans="1:8" ht="17.25" customHeight="1">
      <c r="A45" s="306"/>
      <c r="B45" s="319"/>
      <c r="C45" s="106" t="s">
        <v>61</v>
      </c>
      <c r="D45" s="69">
        <v>0.5</v>
      </c>
      <c r="E45" s="93"/>
      <c r="F45" s="35"/>
      <c r="G45" s="21"/>
      <c r="H45" s="78">
        <f>SUM(D45:F45)</f>
        <v>0.5</v>
      </c>
    </row>
    <row r="46" spans="1:8" ht="17.25" customHeight="1">
      <c r="A46" s="306"/>
      <c r="B46" s="319"/>
      <c r="C46" s="106" t="s">
        <v>28</v>
      </c>
      <c r="D46" s="69"/>
      <c r="E46" s="93"/>
      <c r="F46" s="35">
        <v>0.5</v>
      </c>
      <c r="G46" s="21"/>
      <c r="H46" s="78">
        <f t="shared" si="0"/>
        <v>0.5</v>
      </c>
    </row>
    <row r="47" spans="1:8" ht="17.25" customHeight="1" thickBot="1">
      <c r="A47" s="306"/>
      <c r="B47" s="319"/>
      <c r="C47" s="108" t="s">
        <v>59</v>
      </c>
      <c r="D47" s="73"/>
      <c r="E47" s="97"/>
      <c r="F47" s="87">
        <v>0.5</v>
      </c>
      <c r="G47" s="30"/>
      <c r="H47" s="79">
        <f t="shared" si="0"/>
        <v>0.5</v>
      </c>
    </row>
    <row r="48" spans="1:8" ht="27" customHeight="1">
      <c r="A48" s="306"/>
      <c r="B48" s="310" t="s">
        <v>58</v>
      </c>
      <c r="C48" s="105" t="s">
        <v>39</v>
      </c>
      <c r="D48" s="68"/>
      <c r="E48" s="92"/>
      <c r="F48" s="34">
        <v>1.5</v>
      </c>
      <c r="G48" s="20"/>
      <c r="H48" s="76">
        <f t="shared" si="0"/>
        <v>1.5</v>
      </c>
    </row>
    <row r="49" spans="1:8" ht="27" customHeight="1" thickBot="1">
      <c r="A49" s="306"/>
      <c r="B49" s="311"/>
      <c r="C49" s="111" t="s">
        <v>64</v>
      </c>
      <c r="D49" s="70">
        <v>1.5</v>
      </c>
      <c r="E49" s="94"/>
      <c r="F49" s="36"/>
      <c r="G49" s="22"/>
      <c r="H49" s="79">
        <f>SUM(D49:F49)</f>
        <v>1.5</v>
      </c>
    </row>
    <row r="50" spans="1:8" ht="27" customHeight="1" thickBot="1">
      <c r="A50" s="306"/>
      <c r="B50" s="312" t="s">
        <v>99</v>
      </c>
      <c r="C50" s="313"/>
      <c r="D50" s="123">
        <v>33</v>
      </c>
      <c r="E50" s="122">
        <v>33</v>
      </c>
      <c r="F50" s="124">
        <v>33</v>
      </c>
      <c r="G50" s="130"/>
      <c r="H50" s="82">
        <f t="shared" si="0"/>
        <v>99</v>
      </c>
    </row>
    <row r="51" spans="1:8" ht="27" customHeight="1" thickBot="1">
      <c r="A51" s="307"/>
      <c r="B51" s="312" t="s">
        <v>36</v>
      </c>
      <c r="C51" s="313"/>
      <c r="D51" s="123">
        <f>SUM(D39:D49)</f>
        <v>4</v>
      </c>
      <c r="E51" s="123">
        <f>SUM(E39:E49)</f>
        <v>1.5</v>
      </c>
      <c r="F51" s="123">
        <f>SUM(F39:F49)</f>
        <v>5</v>
      </c>
      <c r="G51" s="130"/>
      <c r="H51" s="82">
        <f t="shared" si="0"/>
        <v>10.5</v>
      </c>
    </row>
    <row r="52" spans="1:8" ht="21" thickBot="1">
      <c r="A52" s="268" t="s">
        <v>15</v>
      </c>
      <c r="B52" s="269"/>
      <c r="C52" s="269"/>
      <c r="D52" s="131">
        <v>38</v>
      </c>
      <c r="E52" s="121">
        <v>38</v>
      </c>
      <c r="F52" s="132">
        <v>38</v>
      </c>
      <c r="G52" s="130"/>
      <c r="H52" s="31">
        <f t="shared" si="0"/>
        <v>114</v>
      </c>
    </row>
    <row r="53" spans="1:8" ht="17.25" customHeight="1">
      <c r="A53" s="298" t="s">
        <v>34</v>
      </c>
      <c r="B53" s="299"/>
      <c r="C53" s="109" t="s">
        <v>2</v>
      </c>
      <c r="D53" s="59"/>
      <c r="E53" s="98"/>
      <c r="F53" s="34">
        <v>2</v>
      </c>
      <c r="G53" s="20"/>
      <c r="H53" s="76">
        <f t="shared" si="0"/>
        <v>2</v>
      </c>
    </row>
    <row r="54" spans="1:8" ht="17.25" customHeight="1">
      <c r="A54" s="300"/>
      <c r="B54" s="301"/>
      <c r="C54" s="110" t="s">
        <v>39</v>
      </c>
      <c r="D54" s="60"/>
      <c r="E54" s="99"/>
      <c r="F54" s="35">
        <v>3.5</v>
      </c>
      <c r="G54" s="21"/>
      <c r="H54" s="78">
        <f t="shared" si="0"/>
        <v>3.5</v>
      </c>
    </row>
    <row r="55" spans="1:8" ht="17.25" customHeight="1">
      <c r="A55" s="300"/>
      <c r="B55" s="301"/>
      <c r="C55" s="106" t="s">
        <v>5</v>
      </c>
      <c r="D55" s="69">
        <v>1.5</v>
      </c>
      <c r="E55" s="93">
        <v>1.5</v>
      </c>
      <c r="F55" s="35">
        <v>2</v>
      </c>
      <c r="G55" s="21"/>
      <c r="H55" s="78">
        <f t="shared" si="0"/>
        <v>5</v>
      </c>
    </row>
    <row r="56" spans="1:8" ht="17.25" customHeight="1">
      <c r="A56" s="300"/>
      <c r="B56" s="301"/>
      <c r="C56" s="110" t="s">
        <v>46</v>
      </c>
      <c r="D56" s="60"/>
      <c r="E56" s="99"/>
      <c r="F56" s="35">
        <v>1</v>
      </c>
      <c r="G56" s="21"/>
      <c r="H56" s="78">
        <f t="shared" si="0"/>
        <v>1</v>
      </c>
    </row>
    <row r="57" spans="1:8" ht="17.25" customHeight="1">
      <c r="A57" s="300"/>
      <c r="B57" s="301"/>
      <c r="C57" s="106" t="s">
        <v>65</v>
      </c>
      <c r="D57" s="73">
        <v>1.5</v>
      </c>
      <c r="E57" s="97">
        <v>1.5</v>
      </c>
      <c r="F57" s="87">
        <v>1.5</v>
      </c>
      <c r="G57" s="30"/>
      <c r="H57" s="78">
        <f t="shared" si="0"/>
        <v>4.5</v>
      </c>
    </row>
    <row r="58" spans="1:8" ht="17.25" customHeight="1" thickBot="1">
      <c r="A58" s="302"/>
      <c r="B58" s="303"/>
      <c r="C58" s="111" t="s">
        <v>63</v>
      </c>
      <c r="D58" s="70"/>
      <c r="E58" s="94"/>
      <c r="F58" s="36">
        <v>2</v>
      </c>
      <c r="G58" s="22"/>
      <c r="H58" s="103">
        <f t="shared" si="0"/>
        <v>2</v>
      </c>
    </row>
    <row r="59" spans="1:8" ht="17.25" customHeight="1" thickBot="1">
      <c r="A59" s="115"/>
      <c r="B59" s="116"/>
      <c r="C59" s="120" t="s">
        <v>0</v>
      </c>
      <c r="D59" s="117">
        <v>3</v>
      </c>
      <c r="E59" s="118">
        <v>3</v>
      </c>
      <c r="F59" s="102">
        <v>12</v>
      </c>
      <c r="G59" s="26"/>
      <c r="H59" s="119">
        <v>18</v>
      </c>
    </row>
    <row r="60" spans="1:8" ht="21" thickBot="1">
      <c r="A60" s="275" t="s">
        <v>92</v>
      </c>
      <c r="B60" s="276"/>
      <c r="C60" s="276"/>
      <c r="D60" s="58"/>
      <c r="E60" s="100"/>
      <c r="F60" s="89">
        <v>12</v>
      </c>
      <c r="G60" s="25"/>
      <c r="H60" s="104">
        <f t="shared" si="0"/>
        <v>12</v>
      </c>
    </row>
    <row r="61" spans="1:8" ht="21" thickBot="1">
      <c r="A61" s="268" t="s">
        <v>56</v>
      </c>
      <c r="B61" s="269"/>
      <c r="C61" s="269"/>
      <c r="D61" s="125">
        <v>41</v>
      </c>
      <c r="E61" s="126">
        <v>41</v>
      </c>
      <c r="F61" s="127">
        <v>62</v>
      </c>
      <c r="G61" s="128"/>
      <c r="H61" s="129">
        <f t="shared" si="0"/>
        <v>144</v>
      </c>
    </row>
    <row r="63" ht="17.25" customHeight="1"/>
    <row r="64" ht="18">
      <c r="A64" s="1" t="s">
        <v>48</v>
      </c>
    </row>
    <row r="66" spans="1:8" ht="18">
      <c r="A66" s="1" t="s">
        <v>49</v>
      </c>
      <c r="F66" s="81" t="s">
        <v>51</v>
      </c>
      <c r="G66" s="81"/>
      <c r="H66" s="81"/>
    </row>
    <row r="67" spans="1:8" ht="18">
      <c r="A67" s="1" t="s">
        <v>50</v>
      </c>
      <c r="F67" s="81" t="s">
        <v>52</v>
      </c>
      <c r="G67" s="81"/>
      <c r="H67" s="81"/>
    </row>
  </sheetData>
  <sheetProtection/>
  <mergeCells count="17">
    <mergeCell ref="A61:C61"/>
    <mergeCell ref="A7:C7"/>
    <mergeCell ref="A60:C60"/>
    <mergeCell ref="A52:C52"/>
    <mergeCell ref="A12:B13"/>
    <mergeCell ref="A15:B37"/>
    <mergeCell ref="B39:B47"/>
    <mergeCell ref="A53:B58"/>
    <mergeCell ref="A4:B6"/>
    <mergeCell ref="A8:B10"/>
    <mergeCell ref="A39:A51"/>
    <mergeCell ref="A1:H1"/>
    <mergeCell ref="A2:H2"/>
    <mergeCell ref="A3:H3"/>
    <mergeCell ref="B48:B49"/>
    <mergeCell ref="B50:C50"/>
    <mergeCell ref="B51:C51"/>
  </mergeCells>
  <printOptions/>
  <pageMargins left="1.03" right="0.48" top="0.23" bottom="0.19" header="0.38" footer="0.2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59"/>
  <sheetViews>
    <sheetView view="pageBreakPreview" zoomScaleNormal="115" zoomScaleSheetLayoutView="100" zoomScalePageLayoutView="0" workbookViewId="0" topLeftCell="B31">
      <selection activeCell="V49" sqref="V49"/>
    </sheetView>
  </sheetViews>
  <sheetFormatPr defaultColWidth="9.00390625" defaultRowHeight="12.75"/>
  <cols>
    <col min="1" max="1" width="9.125" style="1" customWidth="1"/>
    <col min="2" max="2" width="11.875" style="1" customWidth="1"/>
    <col min="3" max="3" width="27.625" style="1" bestFit="1" customWidth="1"/>
    <col min="4" max="5" width="14.875" style="1" customWidth="1"/>
    <col min="6" max="6" width="1.37890625" style="1" customWidth="1"/>
    <col min="7" max="7" width="14.875" style="1" customWidth="1"/>
    <col min="8" max="9" width="18.375" style="1" customWidth="1"/>
    <col min="10" max="10" width="1.875" style="1" customWidth="1"/>
    <col min="11" max="11" width="12.25390625" style="1" bestFit="1" customWidth="1"/>
    <col min="12" max="13" width="9.125" style="1" customWidth="1"/>
    <col min="14" max="20" width="0" style="1" hidden="1" customWidth="1"/>
    <col min="21" max="16384" width="9.125" style="1" customWidth="1"/>
  </cols>
  <sheetData>
    <row r="1" spans="1:11" ht="18">
      <c r="A1" s="274"/>
      <c r="B1" s="274"/>
      <c r="C1" s="274"/>
      <c r="D1" s="274"/>
      <c r="E1" s="188"/>
      <c r="F1" s="188"/>
      <c r="H1" s="274" t="s">
        <v>157</v>
      </c>
      <c r="I1" s="274"/>
      <c r="J1" s="274"/>
      <c r="K1" s="274"/>
    </row>
    <row r="2" spans="1:11" ht="18">
      <c r="A2" s="188"/>
      <c r="B2" s="188"/>
      <c r="C2" s="188" t="s">
        <v>155</v>
      </c>
      <c r="D2" s="188"/>
      <c r="E2" s="188"/>
      <c r="F2" s="188"/>
      <c r="H2" s="188"/>
      <c r="I2" s="188"/>
      <c r="J2" s="188"/>
      <c r="K2" s="188"/>
    </row>
    <row r="3" spans="1:11" ht="18.75" thickBot="1">
      <c r="A3" s="325"/>
      <c r="B3" s="325"/>
      <c r="C3" s="325"/>
      <c r="D3" s="325"/>
      <c r="E3" s="189" t="s">
        <v>156</v>
      </c>
      <c r="F3" s="189"/>
      <c r="G3" s="189"/>
      <c r="H3" s="189"/>
      <c r="I3" s="189"/>
      <c r="J3" s="189"/>
      <c r="K3" s="189"/>
    </row>
    <row r="4" spans="1:11" ht="20.25" customHeight="1" thickBot="1">
      <c r="A4" s="298" t="s">
        <v>12</v>
      </c>
      <c r="B4" s="299"/>
      <c r="C4" s="56"/>
      <c r="D4" s="178" t="s">
        <v>66</v>
      </c>
      <c r="E4" s="19" t="s">
        <v>67</v>
      </c>
      <c r="F4" s="31"/>
      <c r="G4" s="178" t="s">
        <v>68</v>
      </c>
      <c r="H4" s="211" t="s">
        <v>104</v>
      </c>
      <c r="I4" s="161" t="s">
        <v>110</v>
      </c>
      <c r="J4" s="27"/>
      <c r="K4" s="270" t="s">
        <v>0</v>
      </c>
    </row>
    <row r="5" spans="1:11" ht="21.75" customHeight="1">
      <c r="A5" s="300"/>
      <c r="B5" s="301"/>
      <c r="C5" s="63" t="s">
        <v>37</v>
      </c>
      <c r="D5" s="60">
        <v>1493</v>
      </c>
      <c r="E5" s="159">
        <v>1493</v>
      </c>
      <c r="F5" s="201"/>
      <c r="G5" s="60">
        <v>1493</v>
      </c>
      <c r="H5" s="119">
        <v>1493</v>
      </c>
      <c r="I5" s="4">
        <v>1493</v>
      </c>
      <c r="J5" s="28"/>
      <c r="K5" s="271"/>
    </row>
    <row r="6" spans="1:11" ht="19.5" thickBot="1">
      <c r="A6" s="302"/>
      <c r="B6" s="303"/>
      <c r="C6" s="61" t="s">
        <v>38</v>
      </c>
      <c r="D6" s="182">
        <v>3</v>
      </c>
      <c r="E6" s="183">
        <v>3</v>
      </c>
      <c r="F6" s="202"/>
      <c r="G6" s="182">
        <v>3</v>
      </c>
      <c r="H6" s="212">
        <v>3</v>
      </c>
      <c r="I6" s="141">
        <v>3</v>
      </c>
      <c r="J6" s="142"/>
      <c r="K6" s="271"/>
    </row>
    <row r="7" spans="1:11" ht="30.75" thickBot="1">
      <c r="A7" s="275" t="s">
        <v>47</v>
      </c>
      <c r="B7" s="276"/>
      <c r="C7" s="276"/>
      <c r="D7" s="77" t="s">
        <v>131</v>
      </c>
      <c r="E7" s="167" t="s">
        <v>131</v>
      </c>
      <c r="F7" s="203"/>
      <c r="G7" s="77" t="s">
        <v>130</v>
      </c>
      <c r="H7" s="213" t="s">
        <v>128</v>
      </c>
      <c r="I7" s="162" t="s">
        <v>129</v>
      </c>
      <c r="J7" s="10"/>
      <c r="K7" s="33"/>
    </row>
    <row r="8" spans="1:19" ht="20.25">
      <c r="A8" s="298" t="s">
        <v>13</v>
      </c>
      <c r="B8" s="304"/>
      <c r="C8" s="13" t="s">
        <v>15</v>
      </c>
      <c r="D8" s="179">
        <v>28</v>
      </c>
      <c r="E8" s="180">
        <v>24</v>
      </c>
      <c r="F8" s="204"/>
      <c r="G8" s="179">
        <v>20</v>
      </c>
      <c r="H8" s="214" t="s">
        <v>132</v>
      </c>
      <c r="I8" s="163">
        <v>26</v>
      </c>
      <c r="J8" s="24"/>
      <c r="K8" s="88">
        <f>SUM(N8:S8)</f>
        <v>121</v>
      </c>
      <c r="N8" s="179">
        <v>28</v>
      </c>
      <c r="O8" s="180">
        <v>24</v>
      </c>
      <c r="P8" s="204"/>
      <c r="Q8" s="179">
        <v>20</v>
      </c>
      <c r="R8" s="214">
        <v>23</v>
      </c>
      <c r="S8" s="163">
        <v>26</v>
      </c>
    </row>
    <row r="9" spans="1:19" ht="20.25">
      <c r="A9" s="300"/>
      <c r="B9" s="301"/>
      <c r="C9" s="62" t="s">
        <v>16</v>
      </c>
      <c r="D9" s="60">
        <v>17</v>
      </c>
      <c r="E9" s="159">
        <v>13</v>
      </c>
      <c r="F9" s="201"/>
      <c r="G9" s="60">
        <v>13</v>
      </c>
      <c r="H9" s="215">
        <v>12</v>
      </c>
      <c r="I9" s="164">
        <v>10</v>
      </c>
      <c r="J9" s="21"/>
      <c r="K9" s="35">
        <f aca="true" t="shared" si="0" ref="K9:K54">SUM(N9:S9)</f>
        <v>65</v>
      </c>
      <c r="N9" s="60">
        <v>17</v>
      </c>
      <c r="O9" s="159">
        <v>13</v>
      </c>
      <c r="P9" s="201"/>
      <c r="Q9" s="60">
        <v>13</v>
      </c>
      <c r="R9" s="215">
        <v>12</v>
      </c>
      <c r="S9" s="164">
        <v>10</v>
      </c>
    </row>
    <row r="10" spans="1:19" ht="21" thickBot="1">
      <c r="A10" s="302"/>
      <c r="B10" s="303"/>
      <c r="C10" s="61" t="s">
        <v>17</v>
      </c>
      <c r="D10" s="80">
        <v>11</v>
      </c>
      <c r="E10" s="181">
        <v>11</v>
      </c>
      <c r="F10" s="205"/>
      <c r="G10" s="80">
        <v>7</v>
      </c>
      <c r="H10" s="216" t="s">
        <v>107</v>
      </c>
      <c r="I10" s="165">
        <v>16</v>
      </c>
      <c r="J10" s="22"/>
      <c r="K10" s="36">
        <f t="shared" si="0"/>
        <v>56</v>
      </c>
      <c r="N10" s="80">
        <v>11</v>
      </c>
      <c r="O10" s="181">
        <v>11</v>
      </c>
      <c r="P10" s="205"/>
      <c r="Q10" s="80">
        <v>7</v>
      </c>
      <c r="R10" s="216">
        <v>11</v>
      </c>
      <c r="S10" s="165">
        <v>16</v>
      </c>
    </row>
    <row r="11" spans="1:19" ht="20.25" customHeight="1">
      <c r="A11" s="298" t="s">
        <v>1</v>
      </c>
      <c r="B11" s="299"/>
      <c r="C11" s="63" t="s">
        <v>18</v>
      </c>
      <c r="D11" s="59">
        <v>28</v>
      </c>
      <c r="E11" s="158">
        <v>25</v>
      </c>
      <c r="F11" s="206"/>
      <c r="G11" s="59">
        <v>21</v>
      </c>
      <c r="H11" s="217">
        <v>22</v>
      </c>
      <c r="I11" s="163">
        <v>26</v>
      </c>
      <c r="J11" s="20"/>
      <c r="K11" s="143">
        <v>121</v>
      </c>
      <c r="N11" s="59">
        <v>28</v>
      </c>
      <c r="O11" s="158">
        <v>25</v>
      </c>
      <c r="P11" s="206"/>
      <c r="Q11" s="59">
        <v>21</v>
      </c>
      <c r="R11" s="217">
        <v>22</v>
      </c>
      <c r="S11" s="163">
        <v>26</v>
      </c>
    </row>
    <row r="12" spans="1:19" ht="21" thickBot="1">
      <c r="A12" s="302"/>
      <c r="B12" s="303"/>
      <c r="C12" s="61" t="s">
        <v>19</v>
      </c>
      <c r="D12" s="80"/>
      <c r="E12" s="181"/>
      <c r="F12" s="205"/>
      <c r="G12" s="80"/>
      <c r="H12" s="216"/>
      <c r="I12" s="165">
        <v>26</v>
      </c>
      <c r="J12" s="22"/>
      <c r="K12" s="144">
        <f t="shared" si="0"/>
        <v>26</v>
      </c>
      <c r="N12" s="80"/>
      <c r="O12" s="181"/>
      <c r="P12" s="205"/>
      <c r="Q12" s="80"/>
      <c r="R12" s="216"/>
      <c r="S12" s="165">
        <v>26</v>
      </c>
    </row>
    <row r="13" spans="1:19" ht="20.25">
      <c r="A13" s="314" t="s">
        <v>14</v>
      </c>
      <c r="B13" s="315"/>
      <c r="C13" s="146" t="s">
        <v>2</v>
      </c>
      <c r="D13" s="68" t="s">
        <v>76</v>
      </c>
      <c r="E13" s="41" t="s">
        <v>72</v>
      </c>
      <c r="F13" s="193"/>
      <c r="G13" s="68">
        <v>2</v>
      </c>
      <c r="H13" s="217">
        <v>2</v>
      </c>
      <c r="I13" s="163">
        <v>2</v>
      </c>
      <c r="J13" s="20"/>
      <c r="K13" s="147">
        <v>13</v>
      </c>
      <c r="N13" s="68">
        <v>2</v>
      </c>
      <c r="O13" s="41">
        <v>4</v>
      </c>
      <c r="P13" s="193"/>
      <c r="Q13" s="68">
        <v>2</v>
      </c>
      <c r="R13" s="217">
        <v>2</v>
      </c>
      <c r="S13" s="163">
        <v>2</v>
      </c>
    </row>
    <row r="14" spans="1:19" ht="20.25">
      <c r="A14" s="289"/>
      <c r="B14" s="316"/>
      <c r="C14" s="148" t="s">
        <v>20</v>
      </c>
      <c r="D14" s="69" t="s">
        <v>76</v>
      </c>
      <c r="E14" s="42">
        <v>2</v>
      </c>
      <c r="F14" s="194"/>
      <c r="G14" s="69">
        <v>2</v>
      </c>
      <c r="H14" s="215">
        <v>2</v>
      </c>
      <c r="I14" s="164">
        <v>2</v>
      </c>
      <c r="J14" s="21"/>
      <c r="K14" s="147">
        <v>11</v>
      </c>
      <c r="N14" s="69">
        <v>2</v>
      </c>
      <c r="O14" s="42">
        <v>2</v>
      </c>
      <c r="P14" s="194"/>
      <c r="Q14" s="69">
        <v>2</v>
      </c>
      <c r="R14" s="215">
        <v>2</v>
      </c>
      <c r="S14" s="164">
        <v>2</v>
      </c>
    </row>
    <row r="15" spans="1:19" ht="20.25">
      <c r="A15" s="289"/>
      <c r="B15" s="316"/>
      <c r="C15" s="148" t="s">
        <v>39</v>
      </c>
      <c r="D15" s="69" t="s">
        <v>76</v>
      </c>
      <c r="E15" s="42">
        <v>2</v>
      </c>
      <c r="F15" s="194"/>
      <c r="G15" s="69">
        <v>2</v>
      </c>
      <c r="H15" s="215">
        <v>2</v>
      </c>
      <c r="I15" s="164" t="s">
        <v>72</v>
      </c>
      <c r="J15" s="21"/>
      <c r="K15" s="147">
        <v>13</v>
      </c>
      <c r="N15" s="69">
        <v>2</v>
      </c>
      <c r="O15" s="42">
        <v>2</v>
      </c>
      <c r="P15" s="194"/>
      <c r="Q15" s="69">
        <v>2</v>
      </c>
      <c r="R15" s="215">
        <v>2</v>
      </c>
      <c r="S15" s="164">
        <v>4</v>
      </c>
    </row>
    <row r="16" spans="1:19" ht="20.25">
      <c r="A16" s="289"/>
      <c r="B16" s="316"/>
      <c r="C16" s="148" t="s">
        <v>40</v>
      </c>
      <c r="D16" s="69"/>
      <c r="E16" s="42"/>
      <c r="F16" s="194"/>
      <c r="G16" s="69"/>
      <c r="H16" s="215"/>
      <c r="I16" s="164">
        <v>2</v>
      </c>
      <c r="J16" s="21"/>
      <c r="K16" s="147">
        <f t="shared" si="0"/>
        <v>2</v>
      </c>
      <c r="N16" s="69"/>
      <c r="O16" s="42"/>
      <c r="P16" s="194"/>
      <c r="Q16" s="69"/>
      <c r="R16" s="215"/>
      <c r="S16" s="164">
        <v>2</v>
      </c>
    </row>
    <row r="17" spans="1:19" ht="20.25">
      <c r="A17" s="289"/>
      <c r="B17" s="316"/>
      <c r="C17" s="148" t="s">
        <v>61</v>
      </c>
      <c r="D17" s="69">
        <v>1</v>
      </c>
      <c r="E17" s="42">
        <v>1</v>
      </c>
      <c r="F17" s="194"/>
      <c r="G17" s="69">
        <v>1</v>
      </c>
      <c r="H17" s="215">
        <v>1</v>
      </c>
      <c r="I17" s="164">
        <v>1</v>
      </c>
      <c r="J17" s="21"/>
      <c r="K17" s="147">
        <f t="shared" si="0"/>
        <v>5</v>
      </c>
      <c r="N17" s="69">
        <v>1</v>
      </c>
      <c r="O17" s="42">
        <v>1</v>
      </c>
      <c r="P17" s="194"/>
      <c r="Q17" s="69">
        <v>1</v>
      </c>
      <c r="R17" s="215">
        <v>1</v>
      </c>
      <c r="S17" s="164">
        <v>1</v>
      </c>
    </row>
    <row r="18" spans="1:19" ht="20.25">
      <c r="A18" s="289"/>
      <c r="B18" s="316"/>
      <c r="C18" s="148" t="s">
        <v>23</v>
      </c>
      <c r="D18" s="69">
        <v>1.5</v>
      </c>
      <c r="E18" s="42">
        <v>1.5</v>
      </c>
      <c r="F18" s="194"/>
      <c r="G18" s="69">
        <v>1.5</v>
      </c>
      <c r="H18" s="215">
        <v>1.5</v>
      </c>
      <c r="I18" s="164">
        <v>1.5</v>
      </c>
      <c r="J18" s="21"/>
      <c r="K18" s="147">
        <f t="shared" si="0"/>
        <v>7.5</v>
      </c>
      <c r="N18" s="69">
        <v>1.5</v>
      </c>
      <c r="O18" s="42">
        <v>1.5</v>
      </c>
      <c r="P18" s="194"/>
      <c r="Q18" s="69">
        <v>1.5</v>
      </c>
      <c r="R18" s="215">
        <v>1.5</v>
      </c>
      <c r="S18" s="164">
        <v>1.5</v>
      </c>
    </row>
    <row r="19" spans="1:19" ht="20.25">
      <c r="A19" s="289"/>
      <c r="B19" s="316"/>
      <c r="C19" s="148" t="s">
        <v>24</v>
      </c>
      <c r="D19" s="69">
        <v>1</v>
      </c>
      <c r="E19" s="42">
        <v>1</v>
      </c>
      <c r="F19" s="194"/>
      <c r="G19" s="69">
        <v>1</v>
      </c>
      <c r="H19" s="215">
        <v>1</v>
      </c>
      <c r="I19" s="164">
        <v>1</v>
      </c>
      <c r="J19" s="21"/>
      <c r="K19" s="147">
        <f t="shared" si="0"/>
        <v>5</v>
      </c>
      <c r="N19" s="69">
        <v>1</v>
      </c>
      <c r="O19" s="42">
        <v>1</v>
      </c>
      <c r="P19" s="194"/>
      <c r="Q19" s="69">
        <v>1</v>
      </c>
      <c r="R19" s="215">
        <v>1</v>
      </c>
      <c r="S19" s="164">
        <v>1</v>
      </c>
    </row>
    <row r="20" spans="1:19" ht="20.25">
      <c r="A20" s="289"/>
      <c r="B20" s="316"/>
      <c r="C20" s="148" t="s">
        <v>134</v>
      </c>
      <c r="D20" s="69">
        <v>2</v>
      </c>
      <c r="E20" s="42">
        <v>2</v>
      </c>
      <c r="F20" s="194"/>
      <c r="G20" s="69"/>
      <c r="H20" s="215"/>
      <c r="I20" s="164"/>
      <c r="J20" s="21"/>
      <c r="K20" s="147">
        <f t="shared" si="0"/>
        <v>4</v>
      </c>
      <c r="N20" s="69">
        <v>2</v>
      </c>
      <c r="O20" s="42">
        <v>2</v>
      </c>
      <c r="P20" s="194"/>
      <c r="Q20" s="69"/>
      <c r="R20" s="215"/>
      <c r="S20" s="164"/>
    </row>
    <row r="21" spans="1:19" ht="20.25">
      <c r="A21" s="289"/>
      <c r="B21" s="316"/>
      <c r="C21" s="148" t="s">
        <v>42</v>
      </c>
      <c r="D21" s="69">
        <v>2</v>
      </c>
      <c r="E21" s="42">
        <v>2</v>
      </c>
      <c r="F21" s="194"/>
      <c r="G21" s="69" t="s">
        <v>72</v>
      </c>
      <c r="H21" s="215">
        <v>2</v>
      </c>
      <c r="I21" s="164">
        <v>2</v>
      </c>
      <c r="J21" s="21"/>
      <c r="K21" s="147">
        <v>12</v>
      </c>
      <c r="N21" s="69">
        <v>4</v>
      </c>
      <c r="O21" s="42">
        <v>2</v>
      </c>
      <c r="P21" s="194"/>
      <c r="Q21" s="69">
        <v>4</v>
      </c>
      <c r="R21" s="215">
        <v>2</v>
      </c>
      <c r="S21" s="164">
        <v>2</v>
      </c>
    </row>
    <row r="22" spans="1:19" ht="20.25">
      <c r="A22" s="289"/>
      <c r="B22" s="316"/>
      <c r="C22" s="148" t="s">
        <v>3</v>
      </c>
      <c r="D22" s="69">
        <v>2</v>
      </c>
      <c r="E22" s="42">
        <v>1</v>
      </c>
      <c r="F22" s="194"/>
      <c r="G22" s="69" t="s">
        <v>135</v>
      </c>
      <c r="H22" s="215" t="s">
        <v>118</v>
      </c>
      <c r="I22" s="164" t="s">
        <v>118</v>
      </c>
      <c r="J22" s="21"/>
      <c r="K22" s="147">
        <v>10</v>
      </c>
      <c r="N22" s="69">
        <v>3</v>
      </c>
      <c r="O22" s="42">
        <v>1</v>
      </c>
      <c r="P22" s="194"/>
      <c r="Q22" s="69">
        <v>3</v>
      </c>
      <c r="R22" s="215">
        <v>2</v>
      </c>
      <c r="S22" s="164">
        <v>2</v>
      </c>
    </row>
    <row r="23" spans="1:19" ht="20.25">
      <c r="A23" s="289"/>
      <c r="B23" s="316"/>
      <c r="C23" s="148" t="s">
        <v>105</v>
      </c>
      <c r="D23" s="69">
        <v>2</v>
      </c>
      <c r="E23" s="42">
        <v>2</v>
      </c>
      <c r="F23" s="194"/>
      <c r="G23" s="69">
        <v>2</v>
      </c>
      <c r="H23" s="215" t="s">
        <v>72</v>
      </c>
      <c r="I23" s="164">
        <v>2</v>
      </c>
      <c r="J23" s="21"/>
      <c r="K23" s="147">
        <f t="shared" si="0"/>
        <v>12</v>
      </c>
      <c r="N23" s="69">
        <v>2</v>
      </c>
      <c r="O23" s="42">
        <v>2</v>
      </c>
      <c r="P23" s="194"/>
      <c r="Q23" s="69">
        <v>2</v>
      </c>
      <c r="R23" s="215">
        <v>4</v>
      </c>
      <c r="S23" s="164">
        <v>2</v>
      </c>
    </row>
    <row r="24" spans="1:19" ht="20.25">
      <c r="A24" s="289"/>
      <c r="B24" s="316"/>
      <c r="C24" s="148" t="s">
        <v>25</v>
      </c>
      <c r="D24" s="69">
        <v>1.5</v>
      </c>
      <c r="E24" s="42">
        <v>1.5</v>
      </c>
      <c r="F24" s="194"/>
      <c r="G24" s="69">
        <v>1</v>
      </c>
      <c r="H24" s="215" t="s">
        <v>118</v>
      </c>
      <c r="I24" s="164">
        <v>1</v>
      </c>
      <c r="J24" s="21"/>
      <c r="K24" s="147">
        <f t="shared" si="0"/>
        <v>7</v>
      </c>
      <c r="N24" s="69">
        <v>1.5</v>
      </c>
      <c r="O24" s="42">
        <v>1.5</v>
      </c>
      <c r="P24" s="194"/>
      <c r="Q24" s="69">
        <v>1</v>
      </c>
      <c r="R24" s="215">
        <v>2</v>
      </c>
      <c r="S24" s="164">
        <v>1</v>
      </c>
    </row>
    <row r="25" spans="1:19" ht="20.25">
      <c r="A25" s="289"/>
      <c r="B25" s="316"/>
      <c r="C25" s="148" t="s">
        <v>78</v>
      </c>
      <c r="D25" s="69">
        <v>3</v>
      </c>
      <c r="E25" s="42">
        <v>3</v>
      </c>
      <c r="F25" s="194"/>
      <c r="G25" s="69">
        <v>4</v>
      </c>
      <c r="H25" s="215">
        <v>4</v>
      </c>
      <c r="I25" s="164">
        <v>4</v>
      </c>
      <c r="J25" s="21"/>
      <c r="K25" s="147">
        <f t="shared" si="0"/>
        <v>18</v>
      </c>
      <c r="N25" s="69">
        <v>3</v>
      </c>
      <c r="O25" s="42">
        <v>3</v>
      </c>
      <c r="P25" s="194"/>
      <c r="Q25" s="69">
        <v>4</v>
      </c>
      <c r="R25" s="215">
        <v>4</v>
      </c>
      <c r="S25" s="164">
        <v>4</v>
      </c>
    </row>
    <row r="26" spans="1:19" ht="20.25">
      <c r="A26" s="289"/>
      <c r="B26" s="316"/>
      <c r="C26" s="148" t="s">
        <v>29</v>
      </c>
      <c r="D26" s="69">
        <v>1.5</v>
      </c>
      <c r="E26" s="42">
        <v>1.5</v>
      </c>
      <c r="F26" s="194"/>
      <c r="G26" s="69">
        <v>2</v>
      </c>
      <c r="H26" s="215">
        <v>2</v>
      </c>
      <c r="I26" s="164">
        <v>2</v>
      </c>
      <c r="J26" s="21"/>
      <c r="K26" s="147">
        <f t="shared" si="0"/>
        <v>9</v>
      </c>
      <c r="N26" s="69">
        <v>1.5</v>
      </c>
      <c r="O26" s="42">
        <v>1.5</v>
      </c>
      <c r="P26" s="194"/>
      <c r="Q26" s="69">
        <v>2</v>
      </c>
      <c r="R26" s="215">
        <v>2</v>
      </c>
      <c r="S26" s="164">
        <v>2</v>
      </c>
    </row>
    <row r="27" spans="1:19" ht="20.25">
      <c r="A27" s="289"/>
      <c r="B27" s="316"/>
      <c r="C27" s="148" t="s">
        <v>46</v>
      </c>
      <c r="D27" s="69">
        <v>1</v>
      </c>
      <c r="E27" s="42" t="s">
        <v>118</v>
      </c>
      <c r="F27" s="194"/>
      <c r="G27" s="69">
        <v>1</v>
      </c>
      <c r="H27" s="215" t="s">
        <v>118</v>
      </c>
      <c r="I27" s="164">
        <v>1</v>
      </c>
      <c r="J27" s="21"/>
      <c r="K27" s="147">
        <f t="shared" si="0"/>
        <v>7</v>
      </c>
      <c r="N27" s="69">
        <v>1</v>
      </c>
      <c r="O27" s="42">
        <v>2</v>
      </c>
      <c r="P27" s="194"/>
      <c r="Q27" s="69">
        <v>1</v>
      </c>
      <c r="R27" s="215">
        <v>2</v>
      </c>
      <c r="S27" s="164">
        <v>1</v>
      </c>
    </row>
    <row r="28" spans="1:19" ht="20.25">
      <c r="A28" s="289"/>
      <c r="B28" s="316"/>
      <c r="C28" s="148" t="s">
        <v>22</v>
      </c>
      <c r="D28" s="69">
        <v>2</v>
      </c>
      <c r="E28" s="42">
        <v>2</v>
      </c>
      <c r="F28" s="194"/>
      <c r="G28" s="69">
        <v>2</v>
      </c>
      <c r="H28" s="215">
        <v>2</v>
      </c>
      <c r="I28" s="164">
        <v>2</v>
      </c>
      <c r="J28" s="21"/>
      <c r="K28" s="147">
        <f t="shared" si="0"/>
        <v>10</v>
      </c>
      <c r="N28" s="69">
        <v>2</v>
      </c>
      <c r="O28" s="42">
        <v>2</v>
      </c>
      <c r="P28" s="194"/>
      <c r="Q28" s="69">
        <v>2</v>
      </c>
      <c r="R28" s="215">
        <v>2</v>
      </c>
      <c r="S28" s="164">
        <v>2</v>
      </c>
    </row>
    <row r="29" spans="1:19" ht="20.25">
      <c r="A29" s="289"/>
      <c r="B29" s="316"/>
      <c r="C29" s="148" t="s">
        <v>31</v>
      </c>
      <c r="D29" s="69">
        <v>3</v>
      </c>
      <c r="E29" s="42">
        <v>3</v>
      </c>
      <c r="F29" s="194"/>
      <c r="G29" s="69">
        <v>3</v>
      </c>
      <c r="H29" s="215">
        <v>3</v>
      </c>
      <c r="I29" s="164">
        <v>3</v>
      </c>
      <c r="J29" s="21"/>
      <c r="K29" s="147">
        <f t="shared" si="0"/>
        <v>15</v>
      </c>
      <c r="N29" s="69">
        <v>3</v>
      </c>
      <c r="O29" s="42">
        <v>3</v>
      </c>
      <c r="P29" s="194"/>
      <c r="Q29" s="69">
        <v>3</v>
      </c>
      <c r="R29" s="215">
        <v>3</v>
      </c>
      <c r="S29" s="164">
        <v>3</v>
      </c>
    </row>
    <row r="30" spans="1:19" ht="20.25">
      <c r="A30" s="289"/>
      <c r="B30" s="316"/>
      <c r="C30" s="148" t="s">
        <v>138</v>
      </c>
      <c r="D30" s="69">
        <v>1.5</v>
      </c>
      <c r="E30" s="42">
        <v>1.5</v>
      </c>
      <c r="F30" s="194"/>
      <c r="G30" s="69">
        <v>1.5</v>
      </c>
      <c r="H30" s="215">
        <v>1.5</v>
      </c>
      <c r="I30" s="164">
        <v>1.5</v>
      </c>
      <c r="J30" s="21"/>
      <c r="K30" s="147">
        <f t="shared" si="0"/>
        <v>7.5</v>
      </c>
      <c r="N30" s="69">
        <v>1.5</v>
      </c>
      <c r="O30" s="42">
        <v>1.5</v>
      </c>
      <c r="P30" s="194"/>
      <c r="Q30" s="69">
        <v>1.5</v>
      </c>
      <c r="R30" s="215">
        <v>1.5</v>
      </c>
      <c r="S30" s="164">
        <v>1.5</v>
      </c>
    </row>
    <row r="31" spans="1:19" ht="21" thickBot="1">
      <c r="A31" s="291"/>
      <c r="B31" s="317"/>
      <c r="C31" s="149" t="s">
        <v>0</v>
      </c>
      <c r="D31" s="70" t="s">
        <v>158</v>
      </c>
      <c r="E31" s="43" t="s">
        <v>139</v>
      </c>
      <c r="F31" s="195"/>
      <c r="G31" s="70" t="s">
        <v>136</v>
      </c>
      <c r="H31" s="257" t="s">
        <v>141</v>
      </c>
      <c r="I31" s="5" t="s">
        <v>140</v>
      </c>
      <c r="J31" s="22"/>
      <c r="K31" s="36">
        <v>168</v>
      </c>
      <c r="N31" s="256">
        <v>34</v>
      </c>
      <c r="O31" s="200">
        <v>33</v>
      </c>
      <c r="P31" s="207"/>
      <c r="Q31" s="70">
        <v>33</v>
      </c>
      <c r="R31" s="216">
        <v>34</v>
      </c>
      <c r="S31" s="165">
        <v>34</v>
      </c>
    </row>
    <row r="32" spans="1:19" ht="17.25" customHeight="1">
      <c r="A32" s="305" t="s">
        <v>32</v>
      </c>
      <c r="B32" s="315" t="s">
        <v>33</v>
      </c>
      <c r="C32" s="146" t="s">
        <v>5</v>
      </c>
      <c r="D32" s="68">
        <v>0.5</v>
      </c>
      <c r="E32" s="92"/>
      <c r="F32" s="193"/>
      <c r="G32" s="68">
        <v>1</v>
      </c>
      <c r="H32" s="217">
        <v>0.5</v>
      </c>
      <c r="I32" s="3"/>
      <c r="J32" s="27"/>
      <c r="K32" s="143">
        <f t="shared" si="0"/>
        <v>2</v>
      </c>
      <c r="N32" s="68">
        <v>0.5</v>
      </c>
      <c r="O32" s="92"/>
      <c r="P32" s="193"/>
      <c r="Q32" s="68">
        <v>1</v>
      </c>
      <c r="R32" s="217">
        <v>0.5</v>
      </c>
      <c r="S32" s="3"/>
    </row>
    <row r="33" spans="1:19" ht="17.25" customHeight="1">
      <c r="A33" s="306"/>
      <c r="B33" s="316"/>
      <c r="C33" s="151" t="s">
        <v>108</v>
      </c>
      <c r="D33" s="69"/>
      <c r="E33" s="93">
        <v>1</v>
      </c>
      <c r="F33" s="194"/>
      <c r="G33" s="69"/>
      <c r="H33" s="184"/>
      <c r="I33" s="4">
        <v>1</v>
      </c>
      <c r="J33" s="24"/>
      <c r="K33" s="152">
        <f t="shared" si="0"/>
        <v>2</v>
      </c>
      <c r="N33" s="69"/>
      <c r="O33" s="93">
        <v>1</v>
      </c>
      <c r="P33" s="194"/>
      <c r="Q33" s="69"/>
      <c r="R33" s="184"/>
      <c r="S33" s="4">
        <v>1</v>
      </c>
    </row>
    <row r="34" spans="1:19" ht="17.25" customHeight="1">
      <c r="A34" s="306"/>
      <c r="B34" s="316"/>
      <c r="C34" s="148" t="s">
        <v>53</v>
      </c>
      <c r="D34" s="69">
        <v>1</v>
      </c>
      <c r="E34" s="93"/>
      <c r="F34" s="194"/>
      <c r="G34" s="69">
        <v>1</v>
      </c>
      <c r="H34" s="215"/>
      <c r="I34" s="4">
        <v>1</v>
      </c>
      <c r="J34" s="21"/>
      <c r="K34" s="152">
        <f t="shared" si="0"/>
        <v>3</v>
      </c>
      <c r="N34" s="69">
        <v>1</v>
      </c>
      <c r="O34" s="93"/>
      <c r="P34" s="194"/>
      <c r="Q34" s="69">
        <v>1</v>
      </c>
      <c r="R34" s="215"/>
      <c r="S34" s="4">
        <v>1</v>
      </c>
    </row>
    <row r="35" spans="1:19" ht="17.25" customHeight="1">
      <c r="A35" s="306"/>
      <c r="B35" s="316"/>
      <c r="C35" s="148" t="s">
        <v>44</v>
      </c>
      <c r="D35" s="69"/>
      <c r="E35" s="93">
        <v>1</v>
      </c>
      <c r="F35" s="194"/>
      <c r="G35" s="69"/>
      <c r="H35" s="215"/>
      <c r="I35" s="168">
        <v>1</v>
      </c>
      <c r="J35" s="21"/>
      <c r="K35" s="152">
        <f t="shared" si="0"/>
        <v>2</v>
      </c>
      <c r="N35" s="69"/>
      <c r="O35" s="93">
        <v>1</v>
      </c>
      <c r="P35" s="194"/>
      <c r="Q35" s="69"/>
      <c r="R35" s="215"/>
      <c r="S35" s="168">
        <v>1</v>
      </c>
    </row>
    <row r="36" spans="1:19" ht="17.25" customHeight="1">
      <c r="A36" s="306"/>
      <c r="B36" s="316"/>
      <c r="C36" s="148" t="s">
        <v>142</v>
      </c>
      <c r="D36" s="69"/>
      <c r="E36" s="93"/>
      <c r="F36" s="194"/>
      <c r="G36" s="69">
        <v>0.5</v>
      </c>
      <c r="H36" s="184"/>
      <c r="I36" s="4"/>
      <c r="J36" s="21"/>
      <c r="K36" s="152">
        <f t="shared" si="0"/>
        <v>0.5</v>
      </c>
      <c r="N36" s="69"/>
      <c r="O36" s="93"/>
      <c r="P36" s="194"/>
      <c r="Q36" s="69">
        <v>0.5</v>
      </c>
      <c r="R36" s="184"/>
      <c r="S36" s="4"/>
    </row>
    <row r="37" spans="1:19" ht="17.25" customHeight="1">
      <c r="A37" s="306"/>
      <c r="B37" s="316"/>
      <c r="C37" s="148" t="s">
        <v>54</v>
      </c>
      <c r="D37" s="69">
        <v>0.5</v>
      </c>
      <c r="E37" s="93"/>
      <c r="F37" s="194"/>
      <c r="G37" s="69"/>
      <c r="H37" s="184">
        <v>0.5</v>
      </c>
      <c r="I37" s="4">
        <v>0.5</v>
      </c>
      <c r="J37" s="21"/>
      <c r="K37" s="152">
        <f t="shared" si="0"/>
        <v>1.5</v>
      </c>
      <c r="N37" s="69">
        <v>0.5</v>
      </c>
      <c r="O37" s="93"/>
      <c r="P37" s="194"/>
      <c r="Q37" s="69"/>
      <c r="R37" s="184">
        <v>0.5</v>
      </c>
      <c r="S37" s="4">
        <v>0.5</v>
      </c>
    </row>
    <row r="38" spans="1:19" ht="17.25" customHeight="1">
      <c r="A38" s="306"/>
      <c r="B38" s="316"/>
      <c r="C38" s="148" t="s">
        <v>147</v>
      </c>
      <c r="D38" s="69"/>
      <c r="E38" s="93">
        <v>1</v>
      </c>
      <c r="F38" s="194"/>
      <c r="G38" s="69"/>
      <c r="H38" s="215"/>
      <c r="I38" s="4"/>
      <c r="J38" s="21"/>
      <c r="K38" s="152">
        <f t="shared" si="0"/>
        <v>1</v>
      </c>
      <c r="N38" s="69"/>
      <c r="O38" s="93">
        <v>1</v>
      </c>
      <c r="P38" s="194"/>
      <c r="Q38" s="69"/>
      <c r="R38" s="215"/>
      <c r="S38" s="4"/>
    </row>
    <row r="39" spans="1:19" ht="17.25" customHeight="1">
      <c r="A39" s="306"/>
      <c r="B39" s="316"/>
      <c r="C39" s="148" t="s">
        <v>109</v>
      </c>
      <c r="D39" s="69">
        <v>0.5</v>
      </c>
      <c r="E39" s="93"/>
      <c r="F39" s="194"/>
      <c r="G39" s="69"/>
      <c r="H39" s="215"/>
      <c r="I39" s="4"/>
      <c r="J39" s="21"/>
      <c r="K39" s="152">
        <f t="shared" si="0"/>
        <v>0.5</v>
      </c>
      <c r="N39" s="69">
        <v>0.5</v>
      </c>
      <c r="O39" s="93"/>
      <c r="P39" s="194"/>
      <c r="Q39" s="69"/>
      <c r="R39" s="215"/>
      <c r="S39" s="4"/>
    </row>
    <row r="40" spans="1:19" ht="17.25" customHeight="1">
      <c r="A40" s="306"/>
      <c r="B40" s="316"/>
      <c r="C40" s="148" t="s">
        <v>39</v>
      </c>
      <c r="D40" s="69">
        <v>0.5</v>
      </c>
      <c r="E40" s="93">
        <v>1</v>
      </c>
      <c r="F40" s="194"/>
      <c r="G40" s="69"/>
      <c r="H40" s="184"/>
      <c r="I40" s="4">
        <v>0.5</v>
      </c>
      <c r="J40" s="21"/>
      <c r="K40" s="152">
        <f t="shared" si="0"/>
        <v>2</v>
      </c>
      <c r="N40" s="69">
        <v>0.5</v>
      </c>
      <c r="O40" s="93">
        <v>1</v>
      </c>
      <c r="P40" s="194"/>
      <c r="Q40" s="69"/>
      <c r="R40" s="184"/>
      <c r="S40" s="4">
        <v>0.5</v>
      </c>
    </row>
    <row r="41" spans="1:19" ht="17.25" customHeight="1">
      <c r="A41" s="306"/>
      <c r="B41" s="316"/>
      <c r="C41" s="148" t="s">
        <v>28</v>
      </c>
      <c r="D41" s="69"/>
      <c r="E41" s="93"/>
      <c r="F41" s="194"/>
      <c r="G41" s="69">
        <v>0.5</v>
      </c>
      <c r="H41" s="215">
        <v>0.5</v>
      </c>
      <c r="I41" s="168"/>
      <c r="J41" s="21"/>
      <c r="K41" s="152">
        <f t="shared" si="0"/>
        <v>1</v>
      </c>
      <c r="N41" s="69"/>
      <c r="O41" s="93"/>
      <c r="P41" s="194"/>
      <c r="Q41" s="69">
        <v>0.5</v>
      </c>
      <c r="R41" s="215">
        <v>0.5</v>
      </c>
      <c r="S41" s="168"/>
    </row>
    <row r="42" spans="1:19" ht="17.25" customHeight="1" thickBot="1">
      <c r="A42" s="306"/>
      <c r="B42" s="316"/>
      <c r="C42" s="153" t="s">
        <v>59</v>
      </c>
      <c r="D42" s="70"/>
      <c r="E42" s="94">
        <v>1</v>
      </c>
      <c r="F42" s="195"/>
      <c r="G42" s="70"/>
      <c r="H42" s="185">
        <v>0.5</v>
      </c>
      <c r="I42" s="5"/>
      <c r="J42" s="30"/>
      <c r="K42" s="155">
        <f t="shared" si="0"/>
        <v>1.5</v>
      </c>
      <c r="N42" s="70"/>
      <c r="O42" s="94">
        <v>1</v>
      </c>
      <c r="P42" s="195"/>
      <c r="Q42" s="70"/>
      <c r="R42" s="185">
        <v>0.5</v>
      </c>
      <c r="S42" s="5"/>
    </row>
    <row r="43" spans="1:19" ht="33.75" customHeight="1">
      <c r="A43" s="306"/>
      <c r="B43" s="322" t="s">
        <v>58</v>
      </c>
      <c r="C43" s="146" t="s">
        <v>64</v>
      </c>
      <c r="D43" s="68"/>
      <c r="E43" s="41"/>
      <c r="F43" s="193"/>
      <c r="G43" s="68">
        <v>2</v>
      </c>
      <c r="H43" s="217">
        <v>2</v>
      </c>
      <c r="I43" s="3"/>
      <c r="J43" s="20"/>
      <c r="K43" s="143">
        <f t="shared" si="0"/>
        <v>4</v>
      </c>
      <c r="N43" s="68"/>
      <c r="O43" s="41"/>
      <c r="P43" s="193"/>
      <c r="Q43" s="68">
        <v>2</v>
      </c>
      <c r="R43" s="217">
        <v>2</v>
      </c>
      <c r="S43" s="3"/>
    </row>
    <row r="44" spans="1:19" ht="21" customHeight="1">
      <c r="A44" s="306"/>
      <c r="B44" s="323"/>
      <c r="C44" s="148" t="s">
        <v>28</v>
      </c>
      <c r="D44" s="69">
        <v>1</v>
      </c>
      <c r="E44" s="150"/>
      <c r="F44" s="145"/>
      <c r="G44" s="71"/>
      <c r="H44" s="218"/>
      <c r="I44" s="166"/>
      <c r="J44" s="197"/>
      <c r="K44" s="199">
        <f t="shared" si="0"/>
        <v>1</v>
      </c>
      <c r="N44" s="69">
        <v>1</v>
      </c>
      <c r="O44" s="150"/>
      <c r="P44" s="145"/>
      <c r="Q44" s="71"/>
      <c r="R44" s="218"/>
      <c r="S44" s="166"/>
    </row>
    <row r="45" spans="1:19" ht="33.75" customHeight="1" thickBot="1">
      <c r="A45" s="306"/>
      <c r="B45" s="324"/>
      <c r="C45" s="149" t="s">
        <v>36</v>
      </c>
      <c r="D45" s="70">
        <f>SUM(D32:D44)</f>
        <v>4</v>
      </c>
      <c r="E45" s="43">
        <f>SUM(E32:E44)</f>
        <v>5</v>
      </c>
      <c r="F45" s="195"/>
      <c r="G45" s="70">
        <f>SUM(G32:G44)</f>
        <v>5</v>
      </c>
      <c r="H45" s="216">
        <f>SUM(H32:H44)</f>
        <v>4</v>
      </c>
      <c r="I45" s="5">
        <f>SUM(I32:I44)</f>
        <v>4</v>
      </c>
      <c r="J45" s="22"/>
      <c r="K45" s="144">
        <f t="shared" si="0"/>
        <v>22</v>
      </c>
      <c r="N45" s="70">
        <f>SUM(N32:N44)</f>
        <v>4</v>
      </c>
      <c r="O45" s="70">
        <f>SUM(O32:O44)</f>
        <v>5</v>
      </c>
      <c r="P45" s="70"/>
      <c r="Q45" s="70">
        <f>SUM(Q32:Q44)</f>
        <v>5</v>
      </c>
      <c r="R45" s="70">
        <f>SUM(R32:R44)</f>
        <v>4</v>
      </c>
      <c r="S45" s="70">
        <f>SUM(S32:S44)</f>
        <v>4</v>
      </c>
    </row>
    <row r="46" spans="1:19" ht="21" customHeight="1" thickBot="1">
      <c r="A46" s="307"/>
      <c r="B46" s="320" t="s">
        <v>99</v>
      </c>
      <c r="C46" s="321"/>
      <c r="D46" s="117">
        <v>33</v>
      </c>
      <c r="E46" s="169">
        <v>33</v>
      </c>
      <c r="F46" s="208"/>
      <c r="G46" s="117">
        <v>33</v>
      </c>
      <c r="H46" s="219">
        <v>33</v>
      </c>
      <c r="I46" s="170">
        <v>33</v>
      </c>
      <c r="J46" s="26"/>
      <c r="K46" s="171"/>
      <c r="N46" s="117">
        <v>33</v>
      </c>
      <c r="O46" s="169">
        <v>33</v>
      </c>
      <c r="P46" s="208"/>
      <c r="Q46" s="117">
        <v>33</v>
      </c>
      <c r="R46" s="219">
        <v>33</v>
      </c>
      <c r="S46" s="170">
        <v>33</v>
      </c>
    </row>
    <row r="47" spans="1:19" ht="21" thickBot="1">
      <c r="A47" s="275" t="s">
        <v>15</v>
      </c>
      <c r="B47" s="276"/>
      <c r="C47" s="276"/>
      <c r="D47" s="58">
        <v>38</v>
      </c>
      <c r="E47" s="266">
        <f>O45+O31</f>
        <v>38</v>
      </c>
      <c r="F47" s="58">
        <f>P45+P31</f>
        <v>0</v>
      </c>
      <c r="G47" s="58">
        <f>Q45+Q31</f>
        <v>38</v>
      </c>
      <c r="H47" s="265">
        <f>R45+R31</f>
        <v>38</v>
      </c>
      <c r="I47" s="266">
        <f>S45+S31</f>
        <v>38</v>
      </c>
      <c r="J47" s="25"/>
      <c r="K47" s="156">
        <v>190</v>
      </c>
      <c r="N47" s="58">
        <f aca="true" t="shared" si="1" ref="N47:S47">N45+N31</f>
        <v>38</v>
      </c>
      <c r="O47" s="58">
        <f t="shared" si="1"/>
        <v>38</v>
      </c>
      <c r="P47" s="58">
        <f t="shared" si="1"/>
        <v>0</v>
      </c>
      <c r="Q47" s="58">
        <f t="shared" si="1"/>
        <v>38</v>
      </c>
      <c r="R47" s="58">
        <f t="shared" si="1"/>
        <v>38</v>
      </c>
      <c r="S47" s="58">
        <f t="shared" si="1"/>
        <v>38</v>
      </c>
    </row>
    <row r="48" spans="1:19" ht="17.25" customHeight="1">
      <c r="A48" s="298" t="s">
        <v>34</v>
      </c>
      <c r="B48" s="299"/>
      <c r="C48" s="157" t="s">
        <v>5</v>
      </c>
      <c r="D48" s="59">
        <v>2</v>
      </c>
      <c r="E48" s="158">
        <v>2</v>
      </c>
      <c r="F48" s="206"/>
      <c r="G48" s="59">
        <v>2</v>
      </c>
      <c r="H48" s="217">
        <v>2</v>
      </c>
      <c r="I48" s="3">
        <v>2</v>
      </c>
      <c r="J48" s="20"/>
      <c r="K48" s="143">
        <f t="shared" si="0"/>
        <v>10</v>
      </c>
      <c r="N48" s="59">
        <v>2</v>
      </c>
      <c r="O48" s="158">
        <v>2</v>
      </c>
      <c r="P48" s="206"/>
      <c r="Q48" s="59">
        <v>2</v>
      </c>
      <c r="R48" s="217">
        <v>2</v>
      </c>
      <c r="S48" s="3">
        <v>2</v>
      </c>
    </row>
    <row r="49" spans="1:19" ht="17.25" customHeight="1">
      <c r="A49" s="300"/>
      <c r="B49" s="301"/>
      <c r="C49" s="196" t="s">
        <v>108</v>
      </c>
      <c r="D49" s="60">
        <v>3</v>
      </c>
      <c r="E49" s="99"/>
      <c r="F49" s="201"/>
      <c r="G49" s="60"/>
      <c r="H49" s="215"/>
      <c r="I49" s="11"/>
      <c r="J49" s="197"/>
      <c r="K49" s="147">
        <v>3</v>
      </c>
      <c r="N49" s="60">
        <v>2</v>
      </c>
      <c r="O49" s="99"/>
      <c r="P49" s="201"/>
      <c r="Q49" s="60"/>
      <c r="R49" s="215"/>
      <c r="S49" s="11"/>
    </row>
    <row r="50" spans="1:19" ht="17.25" customHeight="1">
      <c r="A50" s="300"/>
      <c r="B50" s="301"/>
      <c r="C50" s="196" t="s">
        <v>146</v>
      </c>
      <c r="D50" s="60">
        <v>1</v>
      </c>
      <c r="E50" s="99"/>
      <c r="F50" s="201"/>
      <c r="G50" s="60"/>
      <c r="H50" s="215"/>
      <c r="I50" s="11"/>
      <c r="J50" s="197"/>
      <c r="K50" s="147">
        <f t="shared" si="0"/>
        <v>1</v>
      </c>
      <c r="N50" s="60">
        <v>1</v>
      </c>
      <c r="O50" s="99"/>
      <c r="P50" s="201"/>
      <c r="Q50" s="60"/>
      <c r="R50" s="215"/>
      <c r="S50" s="11"/>
    </row>
    <row r="51" spans="1:19" ht="17.25" customHeight="1">
      <c r="A51" s="300"/>
      <c r="B51" s="301"/>
      <c r="C51" s="196" t="s">
        <v>63</v>
      </c>
      <c r="D51" s="60">
        <v>3</v>
      </c>
      <c r="E51" s="99"/>
      <c r="F51" s="201"/>
      <c r="G51" s="60"/>
      <c r="H51" s="215"/>
      <c r="I51" s="11"/>
      <c r="J51" s="197"/>
      <c r="K51" s="147">
        <f t="shared" si="0"/>
        <v>3</v>
      </c>
      <c r="N51" s="60">
        <v>3</v>
      </c>
      <c r="O51" s="99"/>
      <c r="P51" s="201"/>
      <c r="Q51" s="60"/>
      <c r="R51" s="215"/>
      <c r="S51" s="11"/>
    </row>
    <row r="52" spans="1:19" ht="17.25" customHeight="1">
      <c r="A52" s="300"/>
      <c r="B52" s="301"/>
      <c r="C52" s="196" t="s">
        <v>39</v>
      </c>
      <c r="D52" s="60">
        <v>3</v>
      </c>
      <c r="E52" s="99"/>
      <c r="F52" s="201"/>
      <c r="G52" s="60"/>
      <c r="H52" s="215"/>
      <c r="I52" s="11"/>
      <c r="J52" s="197"/>
      <c r="K52" s="147">
        <v>3</v>
      </c>
      <c r="N52" s="60">
        <v>2</v>
      </c>
      <c r="O52" s="99"/>
      <c r="P52" s="201"/>
      <c r="Q52" s="60"/>
      <c r="R52" s="215"/>
      <c r="S52" s="11"/>
    </row>
    <row r="53" spans="1:19" ht="17.25" customHeight="1" thickBot="1">
      <c r="A53" s="300"/>
      <c r="B53" s="301"/>
      <c r="C53" s="148" t="s">
        <v>138</v>
      </c>
      <c r="D53" s="73">
        <v>1.5</v>
      </c>
      <c r="E53" s="154">
        <v>1.5</v>
      </c>
      <c r="F53" s="210"/>
      <c r="G53" s="73">
        <v>1.5</v>
      </c>
      <c r="H53" s="221">
        <v>1.5</v>
      </c>
      <c r="I53" s="4">
        <v>1.5</v>
      </c>
      <c r="J53" s="30"/>
      <c r="K53" s="155">
        <f t="shared" si="0"/>
        <v>7.5</v>
      </c>
      <c r="N53" s="73">
        <v>1.5</v>
      </c>
      <c r="O53" s="154">
        <v>1.5</v>
      </c>
      <c r="P53" s="210"/>
      <c r="Q53" s="73">
        <v>1.5</v>
      </c>
      <c r="R53" s="221">
        <v>1.5</v>
      </c>
      <c r="S53" s="4">
        <v>1.5</v>
      </c>
    </row>
    <row r="54" spans="1:19" ht="21" thickBot="1">
      <c r="A54" s="275" t="s">
        <v>92</v>
      </c>
      <c r="B54" s="276"/>
      <c r="C54" s="276"/>
      <c r="D54" s="58"/>
      <c r="E54" s="7"/>
      <c r="F54" s="209"/>
      <c r="G54" s="58"/>
      <c r="H54" s="220">
        <v>12</v>
      </c>
      <c r="I54" s="9"/>
      <c r="J54" s="25"/>
      <c r="K54" s="156">
        <f t="shared" si="0"/>
        <v>12</v>
      </c>
      <c r="N54" s="58"/>
      <c r="O54" s="7"/>
      <c r="P54" s="209"/>
      <c r="Q54" s="58"/>
      <c r="R54" s="220">
        <v>12</v>
      </c>
      <c r="S54" s="9"/>
    </row>
    <row r="55" spans="1:19" ht="21" thickBot="1">
      <c r="A55" s="275" t="s">
        <v>56</v>
      </c>
      <c r="B55" s="276"/>
      <c r="C55" s="276"/>
      <c r="D55" s="58">
        <v>51.5</v>
      </c>
      <c r="E55" s="266">
        <f>SUM(O47:O54)</f>
        <v>41.5</v>
      </c>
      <c r="F55" s="160">
        <f>SUM(P47:P54)</f>
        <v>0</v>
      </c>
      <c r="G55" s="58">
        <f>SUM(Q47:Q54)</f>
        <v>41.5</v>
      </c>
      <c r="H55" s="265">
        <f>SUM(R47:R54)</f>
        <v>53.5</v>
      </c>
      <c r="I55" s="266">
        <f>SUM(S47:S54)</f>
        <v>41.5</v>
      </c>
      <c r="J55" s="89"/>
      <c r="K55" s="156">
        <v>229.5</v>
      </c>
      <c r="N55" s="160">
        <f aca="true" t="shared" si="2" ref="N55:S55">SUM(N47:N54)</f>
        <v>49.5</v>
      </c>
      <c r="O55" s="160">
        <f t="shared" si="2"/>
        <v>41.5</v>
      </c>
      <c r="P55" s="160">
        <f t="shared" si="2"/>
        <v>0</v>
      </c>
      <c r="Q55" s="160">
        <f t="shared" si="2"/>
        <v>41.5</v>
      </c>
      <c r="R55" s="160">
        <f t="shared" si="2"/>
        <v>53.5</v>
      </c>
      <c r="S55" s="160">
        <f t="shared" si="2"/>
        <v>41.5</v>
      </c>
    </row>
    <row r="56" ht="7.5" customHeight="1"/>
    <row r="57" ht="18">
      <c r="A57" s="1" t="s">
        <v>48</v>
      </c>
    </row>
    <row r="58" spans="1:9" ht="18">
      <c r="A58" s="1" t="s">
        <v>49</v>
      </c>
      <c r="I58" s="1" t="s">
        <v>51</v>
      </c>
    </row>
    <row r="59" spans="1:9" ht="18">
      <c r="A59" s="1" t="s">
        <v>50</v>
      </c>
      <c r="I59" s="1" t="s">
        <v>52</v>
      </c>
    </row>
  </sheetData>
  <sheetProtection/>
  <mergeCells count="17">
    <mergeCell ref="H1:K1"/>
    <mergeCell ref="A4:B6"/>
    <mergeCell ref="K4:K6"/>
    <mergeCell ref="B32:B42"/>
    <mergeCell ref="B43:B45"/>
    <mergeCell ref="A1:D1"/>
    <mergeCell ref="A3:D3"/>
    <mergeCell ref="A7:C7"/>
    <mergeCell ref="A48:B53"/>
    <mergeCell ref="A54:C54"/>
    <mergeCell ref="A8:B10"/>
    <mergeCell ref="A11:B12"/>
    <mergeCell ref="A13:B31"/>
    <mergeCell ref="A55:C55"/>
    <mergeCell ref="A32:A46"/>
    <mergeCell ref="B46:C46"/>
    <mergeCell ref="A47:C47"/>
  </mergeCells>
  <printOptions/>
  <pageMargins left="0.44" right="0.33" top="0.23" bottom="0.19" header="0.38" footer="0.2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2020-09-08T14:38:41Z</cp:lastPrinted>
  <dcterms:created xsi:type="dcterms:W3CDTF">2014-06-13T08:01:47Z</dcterms:created>
  <dcterms:modified xsi:type="dcterms:W3CDTF">2020-09-08T14:39:27Z</dcterms:modified>
  <cp:category/>
  <cp:version/>
  <cp:contentType/>
  <cp:contentStatus/>
</cp:coreProperties>
</file>